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07\"/>
    </mc:Choice>
  </mc:AlternateContent>
  <bookViews>
    <workbookView xWindow="0" yWindow="0" windowWidth="20490" windowHeight="7650"/>
  </bookViews>
  <sheets>
    <sheet name="дод1" sheetId="5" r:id="rId1"/>
    <sheet name="дод2" sheetId="7" r:id="rId2"/>
    <sheet name="дод3" sheetId="1" r:id="rId3"/>
    <sheet name="дод4" sheetId="6" r:id="rId4"/>
  </sheets>
  <definedNames>
    <definedName name="_xlnm.Print_Area" localSheetId="2">дод3!$A$1:$P$51</definedName>
  </definedNames>
  <calcPr calcId="162913"/>
</workbook>
</file>

<file path=xl/calcChain.xml><?xml version="1.0" encoding="utf-8"?>
<calcChain xmlns="http://schemas.openxmlformats.org/spreadsheetml/2006/main">
  <c r="L36" i="1" l="1"/>
  <c r="M36" i="1"/>
  <c r="N36" i="1"/>
  <c r="O36" i="1"/>
  <c r="K36" i="1"/>
  <c r="F36" i="1"/>
  <c r="J37" i="1"/>
  <c r="P37" i="1" s="1"/>
  <c r="G36" i="1"/>
  <c r="H36" i="1"/>
  <c r="I36" i="1"/>
  <c r="C26" i="7"/>
  <c r="C25" i="7"/>
  <c r="C24" i="7"/>
  <c r="F23" i="7"/>
  <c r="F22" i="7" s="1"/>
  <c r="F27" i="7" s="1"/>
  <c r="E23" i="7"/>
  <c r="E22" i="7" s="1"/>
  <c r="D23" i="7"/>
  <c r="D22" i="7" s="1"/>
  <c r="D27" i="7" s="1"/>
  <c r="C19" i="7"/>
  <c r="C18" i="7"/>
  <c r="C17" i="7"/>
  <c r="F16" i="7"/>
  <c r="E16" i="7"/>
  <c r="E15" i="7" s="1"/>
  <c r="E20" i="7" s="1"/>
  <c r="D16" i="7"/>
  <c r="F15" i="7"/>
  <c r="F20" i="7" s="1"/>
  <c r="C22" i="7" l="1"/>
  <c r="C27" i="7" s="1"/>
  <c r="C23" i="7"/>
  <c r="C16" i="7"/>
  <c r="D15" i="7"/>
  <c r="D20" i="7" s="1"/>
  <c r="E27" i="7"/>
  <c r="C15" i="7" l="1"/>
  <c r="C20" i="7" s="1"/>
  <c r="C33" i="5" l="1"/>
  <c r="E32" i="5"/>
  <c r="F32" i="5"/>
  <c r="D32" i="5"/>
  <c r="C32" i="5" s="1"/>
  <c r="D19" i="6"/>
  <c r="D34" i="6"/>
  <c r="D38" i="6" s="1"/>
  <c r="D15" i="6"/>
  <c r="C34" i="5"/>
  <c r="C31" i="5"/>
  <c r="F30" i="5"/>
  <c r="F29" i="5" s="1"/>
  <c r="E30" i="5"/>
  <c r="D30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D37" i="6" l="1"/>
  <c r="C30" i="5"/>
  <c r="D26" i="6"/>
  <c r="D25" i="6" s="1"/>
  <c r="E29" i="5"/>
  <c r="D29" i="5"/>
  <c r="D28" i="5" l="1"/>
  <c r="C29" i="5"/>
  <c r="C28" i="5" l="1"/>
  <c r="D35" i="5"/>
  <c r="C35" i="5" s="1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5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E22" i="1"/>
  <c r="P22" i="1" s="1"/>
  <c r="J29" i="1"/>
  <c r="E29" i="1"/>
  <c r="J27" i="1"/>
  <c r="J28" i="1"/>
  <c r="E27" i="1"/>
  <c r="J44" i="1"/>
  <c r="J38" i="1"/>
  <c r="E38" i="1"/>
  <c r="E17" i="1"/>
  <c r="P21" i="1" l="1"/>
  <c r="P38" i="1"/>
  <c r="P29" i="1"/>
  <c r="P27" i="1"/>
  <c r="P18" i="1"/>
  <c r="P17" i="1"/>
  <c r="P20" i="1"/>
  <c r="P19" i="1"/>
  <c r="K15" i="1"/>
  <c r="O15" i="1"/>
  <c r="J15" i="1" s="1"/>
  <c r="J43" i="1"/>
  <c r="E43" i="1"/>
  <c r="O41" i="1"/>
  <c r="K41" i="1"/>
  <c r="P43" i="1" l="1"/>
  <c r="K40" i="1" l="1"/>
  <c r="F41" i="1"/>
  <c r="O40" i="1"/>
  <c r="N41" i="1"/>
  <c r="N40" i="1" s="1"/>
  <c r="M41" i="1"/>
  <c r="M40" i="1" s="1"/>
  <c r="L41" i="1"/>
  <c r="L40" i="1" s="1"/>
  <c r="G41" i="1"/>
  <c r="H41" i="1"/>
  <c r="I41" i="1"/>
  <c r="J42" i="1"/>
  <c r="E42" i="1"/>
  <c r="H15" i="1"/>
  <c r="I15" i="1"/>
  <c r="J23" i="1"/>
  <c r="J16" i="1"/>
  <c r="E23" i="1"/>
  <c r="E41" i="1" l="1"/>
  <c r="P42" i="1"/>
  <c r="J40" i="1"/>
  <c r="E16" i="1"/>
  <c r="P16" i="1" s="1"/>
  <c r="F15" i="1"/>
  <c r="E15" i="1" s="1"/>
  <c r="P15" i="1" s="1"/>
  <c r="P23" i="1"/>
  <c r="J26" i="1"/>
  <c r="E26" i="1"/>
  <c r="P26" i="1" l="1"/>
  <c r="J41" i="1"/>
  <c r="J45" i="1"/>
  <c r="J46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9" i="1"/>
  <c r="J34" i="1"/>
  <c r="J39" i="1"/>
  <c r="E46" i="1"/>
  <c r="K47" i="1" l="1"/>
  <c r="L47" i="1"/>
  <c r="M47" i="1"/>
  <c r="O47" i="1"/>
  <c r="J47" i="1" s="1"/>
  <c r="N47" i="1"/>
  <c r="P39" i="1"/>
  <c r="P46" i="1"/>
  <c r="J35" i="1"/>
  <c r="J24" i="1"/>
  <c r="P28" i="1"/>
  <c r="P34" i="1"/>
  <c r="J36" i="1"/>
  <c r="E36" i="1"/>
  <c r="E35" i="1"/>
  <c r="J25" i="1"/>
  <c r="E24" i="1"/>
  <c r="G40" i="1"/>
  <c r="G47" i="1" s="1"/>
  <c r="F40" i="1"/>
  <c r="H40" i="1"/>
  <c r="H47" i="1" s="1"/>
  <c r="E44" i="1"/>
  <c r="E45" i="1"/>
  <c r="P35" i="1" l="1"/>
  <c r="F47" i="1"/>
  <c r="P24" i="1"/>
  <c r="P36" i="1"/>
  <c r="I40" i="1"/>
  <c r="I47" i="1" s="1"/>
  <c r="P25" i="1"/>
  <c r="E47" i="1" l="1"/>
  <c r="E40" i="1"/>
  <c r="P40" i="1" s="1"/>
  <c r="P45" i="1"/>
  <c r="P47" i="1" l="1"/>
  <c r="P44" i="1"/>
  <c r="P41" i="1"/>
</calcChain>
</file>

<file path=xl/sharedStrings.xml><?xml version="1.0" encoding="utf-8"?>
<sst xmlns="http://schemas.openxmlformats.org/spreadsheetml/2006/main" count="256" uniqueCount="183">
  <si>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</si>
  <si>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</si>
  <si>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</si>
  <si>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</si>
  <si>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</si>
  <si>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</si>
  <si>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</si>
  <si>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</si>
  <si>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</si>
  <si>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</si>
  <si>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</si>
  <si>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</si>
  <si>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</si>
  <si>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</si>
  <si>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</si>
  <si>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</si>
  <si>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</si>
  <si>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</si>
  <si>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</si>
  <si>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</si>
  <si>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</si>
  <si>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</si>
  <si>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</si>
  <si>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</si>
  <si>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</si>
  <si>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</si>
  <si>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</si>
  <si>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</si>
  <si>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</si>
  <si>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</si>
  <si>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</si>
  <si>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</si>
  <si>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</si>
  <si>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</si>
  <si>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</si>
  <si>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</si>
  <si>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</si>
  <si>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</si>
  <si>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</si>
  <si>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</si>
  <si>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</si>
  <si>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</si>
  <si>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</si>
  <si>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</si>
  <si>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</si>
  <si>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</si>
  <si>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</si>
  <si>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</si>
  <si>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</si>
  <si>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</si>
  <si>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</si>
  <si>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</si>
  <si>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</si>
  <si>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</si>
  <si>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</si>
  <si>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</si>
  <si>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</si>
  <si>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</si>
  <si>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</si>
  <si>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</si>
  <si>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</si>
  <si>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</si>
  <si>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</si>
  <si>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</si>
  <si>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</si>
  <si>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</si>
  <si>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</si>
  <si>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</si>
  <si>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</si>
  <si>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</si>
  <si>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</si>
  <si>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</si>
  <si>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</si>
  <si>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</si>
  <si>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</si>
  <si>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</si>
  <si>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</si>
  <si>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</si>
  <si>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</si>
  <si>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</si>
  <si>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</si>
  <si>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</si>
  <si>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</si>
  <si>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</si>
  <si>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</si>
  <si>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</si>
  <si>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</si>
  <si>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</si>
  <si>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</si>
  <si>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</si>
  <si>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</si>
  <si>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</si>
  <si>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</si>
  <si>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</si>
  <si>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</si>
  <si>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</si>
  <si>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</si>
  <si>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</si>
  <si>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</si>
  <si>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</si>
  <si>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розподілу видатків районного бюджету на 2023 рік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</si>
  <si>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</si>
  <si>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</si>
  <si>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</si>
  <si>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</si>
  <si>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</si>
  <si>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</si>
  <si>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</si>
  <si>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</si>
  <si>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</si>
  <si>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</si>
  <si>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</si>
  <si>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</si>
  <si>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</si>
  <si>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</si>
  <si>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</si>
  <si>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</si>
  <si>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</si>
  <si>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</si>
  <si>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</si>
  <si>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</si>
  <si>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Разом доходів</t>
  </si>
  <si>
    <t>Зміни до доходів районного бюджету на 2023 рік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</si>
  <si>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</si>
  <si>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</si>
  <si>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</si>
  <si>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</si>
  <si>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 xml:space="preserve">                        до розпорядження начальника </t>
  </si>
  <si>
    <t xml:space="preserve">                        Червоноградської районної військової</t>
  </si>
  <si>
    <t xml:space="preserve">                        адміністрації Львівської області</t>
  </si>
  <si>
    <t>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</si>
  <si>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</si>
  <si>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бюджету- надавача міжбюджетного трансферту</t>
  </si>
  <si>
    <t>1</t>
  </si>
  <si>
    <t>І. Трансферти до загального фонду бюджету</t>
  </si>
  <si>
    <t>41030600</t>
  </si>
  <si>
    <t>Державний бюджет України</t>
  </si>
  <si>
    <t>Львівський обласний бюджет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</si>
  <si>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</si>
  <si>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</si>
  <si>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</si>
  <si>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</si>
  <si>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</si>
  <si>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</si>
  <si>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</si>
  <si>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</si>
  <si>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</si>
  <si>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</si>
  <si>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Сокальська міська рада</t>
  </si>
  <si>
    <t>ІІ. Трансферти із спеціального фонду бюджету</t>
  </si>
  <si>
    <t xml:space="preserve">    </t>
  </si>
  <si>
    <t xml:space="preserve">Зміни до міжбюджетних трансфертів на 2023 рік    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</si>
  <si>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</t>
  </si>
  <si>
    <t xml:space="preserve"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</t>
  </si>
  <si>
    <t xml:space="preserve">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 </t>
  </si>
  <si>
    <t xml:space="preserve">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</t>
  </si>
  <si>
    <t>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</t>
  </si>
  <si>
    <t>Зміни до джерел фінансування районного бюджету на 2023 рік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</si>
  <si>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</si>
  <si>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</si>
  <si>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</si>
  <si>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</si>
  <si>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</si>
  <si>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</si>
  <si>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</si>
  <si>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</si>
  <si>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</si>
  <si>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</si>
  <si>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</si>
  <si>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 xml:space="preserve">                        Додаток 4</t>
  </si>
  <si>
    <t>0813221</t>
  </si>
  <si>
    <t>3221</t>
  </si>
  <si>
    <t>1060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</si>
  <si>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</si>
  <si>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Додаток 3</t>
  </si>
  <si>
    <t>______________</t>
  </si>
  <si>
    <t>_________________________</t>
  </si>
  <si>
    <t>________________</t>
  </si>
  <si>
    <t>_____________</t>
  </si>
  <si>
    <t xml:space="preserve">                           </t>
  </si>
  <si>
    <t>10 липня 2023 р. №40/02-44</t>
  </si>
  <si>
    <t>10 липня 2023 р. №40/</t>
  </si>
  <si>
    <t xml:space="preserve"> №40/02-44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</si>
</sst>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43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7" applyNumberFormat="0" applyAlignment="0" applyProtection="0"/>
    <xf numFmtId="0" fontId="5" fillId="20" borderId="8" applyNumberFormat="0" applyAlignment="0" applyProtection="0"/>
    <xf numFmtId="0" fontId="6" fillId="20" borderId="7" applyNumberFormat="0" applyAlignment="0" applyProtection="0"/>
    <xf numFmtId="164" fontId="1" fillId="0" borderId="0" applyFon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1" borderId="13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0"/>
  </cellStyleXfs>
  <cellXfs count="195">
    <xf numFmtId="0" fontId="0" fillId="0" borderId="0" xfId="0"/>
    <xf numFmtId="0" fontId="0" fillId="0" borderId="0" xfId="0"/>
    <xf numFmtId="0" fontId="21" fillId="0" borderId="0" xfId="0" applyFont="1"/>
    <xf numFmtId="0" fontId="23" fillId="0" borderId="0" xfId="0" applyFont="1"/>
    <xf numFmtId="0" fontId="23" fillId="0" borderId="2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top" wrapText="1"/>
    </xf>
    <xf numFmtId="49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25" fillId="0" borderId="3" xfId="0" quotePrefix="1" applyFont="1" applyBorder="1" applyAlignment="1">
      <alignment horizontal="center" vertical="center" wrapText="1"/>
    </xf>
    <xf numFmtId="4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0" fontId="28" fillId="24" borderId="3" xfId="0" applyFont="1" applyFill="1" applyBorder="1" applyAlignment="1">
      <alignment horizontal="left" vertical="center" wrapText="1"/>
    </xf>
    <xf numFmtId="4" fontId="28" fillId="24" borderId="3" xfId="0" applyNumberFormat="1" applyFont="1" applyFill="1" applyBorder="1" applyAlignment="1">
      <alignment horizontal="center" vertical="center" wrapText="1"/>
    </xf>
    <xf numFmtId="49" fontId="25" fillId="24" borderId="3" xfId="0" applyNumberFormat="1" applyFont="1" applyFill="1" applyBorder="1" applyAlignment="1">
      <alignment horizontal="center" vertical="center" wrapText="1"/>
    </xf>
    <xf numFmtId="4" fontId="28" fillId="24" borderId="3" xfId="0" applyNumberFormat="1" applyFont="1" applyFill="1" applyBorder="1" applyAlignment="1">
      <alignment horizontal="left" vertical="center" wrapText="1"/>
    </xf>
    <xf numFmtId="0" fontId="28" fillId="24" borderId="3" xfId="0" quotePrefix="1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/>
    <xf numFmtId="0" fontId="26" fillId="0" borderId="0" xfId="0" applyFont="1" applyFill="1" applyAlignment="1">
      <alignment horizontal="left"/>
    </xf>
    <xf numFmtId="0" fontId="19" fillId="0" borderId="0" xfId="1" applyFont="1"/>
    <xf numFmtId="49" fontId="28" fillId="24" borderId="3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3" fontId="28" fillId="24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 applyAlignment="1">
      <alignment horizontal="center" vertical="center" wrapText="1"/>
    </xf>
    <xf numFmtId="0" fontId="25" fillId="0" borderId="3" xfId="0" quotePrefix="1" applyFont="1" applyFill="1" applyBorder="1" applyAlignment="1">
      <alignment horizontal="center" vertical="center" wrapText="1"/>
    </xf>
    <xf numFmtId="4" fontId="25" fillId="0" borderId="3" xfId="0" quotePrefix="1" applyNumberFormat="1" applyFont="1" applyFill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vertical="center" wrapText="1"/>
    </xf>
    <xf numFmtId="49" fontId="25" fillId="0" borderId="1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0" fontId="26" fillId="0" borderId="0" xfId="0" applyFont="1" applyAlignment="1"/>
    <xf numFmtId="0" fontId="27" fillId="0" borderId="0" xfId="0" applyFont="1" applyAlignment="1">
      <alignment horizontal="center"/>
    </xf>
    <xf numFmtId="0" fontId="21" fillId="0" borderId="0" xfId="0" applyFont="1" applyFill="1"/>
    <xf numFmtId="0" fontId="21" fillId="0" borderId="0" xfId="0" applyFont="1" applyAlignment="1">
      <alignment horizontal="center"/>
    </xf>
    <xf numFmtId="0" fontId="25" fillId="0" borderId="0" xfId="0" applyFont="1"/>
    <xf numFmtId="0" fontId="19" fillId="0" borderId="2" xfId="0" quotePrefix="1" applyFont="1" applyBorder="1" applyAlignment="1">
      <alignment horizontal="center"/>
    </xf>
    <xf numFmtId="0" fontId="32" fillId="0" borderId="0" xfId="0" applyFont="1"/>
    <xf numFmtId="0" fontId="21" fillId="0" borderId="0" xfId="0" applyFont="1" applyAlignment="1">
      <alignment horizontal="right"/>
    </xf>
    <xf numFmtId="0" fontId="28" fillId="0" borderId="3" xfId="0" applyFont="1" applyBorder="1" applyAlignment="1">
      <alignment vertical="center"/>
    </xf>
    <xf numFmtId="0" fontId="28" fillId="0" borderId="3" xfId="0" applyFont="1" applyBorder="1" applyAlignment="1">
      <alignment vertical="center" wrapText="1"/>
    </xf>
    <xf numFmtId="4" fontId="28" fillId="0" borderId="3" xfId="0" applyNumberFormat="1" applyFont="1" applyFill="1" applyBorder="1" applyAlignment="1">
      <alignment vertical="center"/>
    </xf>
    <xf numFmtId="4" fontId="28" fillId="0" borderId="3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4" fontId="25" fillId="0" borderId="3" xfId="0" applyNumberFormat="1" applyFont="1" applyFill="1" applyBorder="1" applyAlignment="1">
      <alignment vertical="center"/>
    </xf>
    <xf numFmtId="4" fontId="25" fillId="0" borderId="3" xfId="0" applyNumberFormat="1" applyFont="1" applyBorder="1" applyAlignment="1">
      <alignment vertical="center"/>
    </xf>
    <xf numFmtId="4" fontId="0" fillId="0" borderId="0" xfId="0" applyNumberFormat="1"/>
    <xf numFmtId="0" fontId="28" fillId="24" borderId="3" xfId="0" applyFont="1" applyFill="1" applyBorder="1" applyAlignment="1">
      <alignment vertical="center"/>
    </xf>
    <xf numFmtId="0" fontId="28" fillId="24" borderId="3" xfId="0" applyFont="1" applyFill="1" applyBorder="1" applyAlignment="1">
      <alignment vertical="center" wrapText="1"/>
    </xf>
    <xf numFmtId="4" fontId="28" fillId="24" borderId="3" xfId="0" applyNumberFormat="1" applyFont="1" applyFill="1" applyBorder="1" applyAlignment="1">
      <alignment vertical="center"/>
    </xf>
    <xf numFmtId="0" fontId="33" fillId="0" borderId="0" xfId="0" applyFont="1" applyAlignment="1">
      <alignment horizontal="left"/>
    </xf>
    <xf numFmtId="0" fontId="34" fillId="0" borderId="0" xfId="0" applyFont="1"/>
    <xf numFmtId="0" fontId="1" fillId="0" borderId="0" xfId="1"/>
    <xf numFmtId="0" fontId="31" fillId="0" borderId="0" xfId="1" applyFont="1" applyAlignment="1">
      <alignment horizontal="centerContinuous" vertical="justify" wrapText="1"/>
    </xf>
    <xf numFmtId="0" fontId="31" fillId="0" borderId="0" xfId="1" applyFont="1" applyAlignment="1">
      <alignment horizontal="center" vertical="justify" wrapText="1"/>
    </xf>
    <xf numFmtId="0" fontId="35" fillId="0" borderId="0" xfId="1" applyFont="1" applyBorder="1" applyAlignment="1">
      <alignment vertical="center" wrapText="1"/>
    </xf>
    <xf numFmtId="0" fontId="21" fillId="0" borderId="2" xfId="0" quotePrefix="1" applyFont="1" applyBorder="1" applyAlignment="1">
      <alignment horizontal="center"/>
    </xf>
    <xf numFmtId="0" fontId="31" fillId="0" borderId="0" xfId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wrapText="1"/>
    </xf>
    <xf numFmtId="0" fontId="36" fillId="0" borderId="0" xfId="38" applyFont="1" applyBorder="1" applyAlignment="1">
      <alignment vertical="center" wrapText="1"/>
    </xf>
    <xf numFmtId="49" fontId="19" fillId="0" borderId="0" xfId="38" applyNumberFormat="1" applyFont="1" applyBorder="1" applyAlignment="1">
      <alignment vertical="center" wrapText="1"/>
    </xf>
    <xf numFmtId="0" fontId="19" fillId="0" borderId="0" xfId="38" applyFont="1" applyBorder="1" applyAlignment="1">
      <alignment vertical="center" wrapText="1"/>
    </xf>
    <xf numFmtId="0" fontId="19" fillId="0" borderId="0" xfId="38" applyFont="1" applyBorder="1" applyAlignment="1">
      <alignment vertical="top" wrapText="1"/>
    </xf>
    <xf numFmtId="0" fontId="37" fillId="0" borderId="0" xfId="38" applyFont="1" applyBorder="1" applyAlignment="1">
      <alignment vertical="center"/>
    </xf>
    <xf numFmtId="49" fontId="19" fillId="0" borderId="3" xfId="38" applyNumberFormat="1" applyFont="1" applyBorder="1" applyAlignment="1">
      <alignment horizontal="center" vertical="center" wrapText="1"/>
    </xf>
    <xf numFmtId="0" fontId="19" fillId="0" borderId="3" xfId="38" applyFont="1" applyBorder="1" applyAlignment="1">
      <alignment horizontal="center" vertical="top" wrapText="1"/>
    </xf>
    <xf numFmtId="0" fontId="19" fillId="0" borderId="3" xfId="38" applyFont="1" applyBorder="1" applyAlignment="1">
      <alignment horizontal="center" vertical="center" wrapText="1"/>
    </xf>
    <xf numFmtId="0" fontId="36" fillId="0" borderId="0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" fontId="31" fillId="0" borderId="3" xfId="38" applyNumberFormat="1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/>
    </xf>
    <xf numFmtId="4" fontId="19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center" vertical="center" wrapText="1"/>
    </xf>
    <xf numFmtId="49" fontId="31" fillId="0" borderId="6" xfId="38" applyNumberFormat="1" applyFont="1" applyBorder="1" applyAlignment="1">
      <alignment horizontal="center" vertical="center" wrapText="1"/>
    </xf>
    <xf numFmtId="0" fontId="19" fillId="0" borderId="3" xfId="29" applyNumberFormat="1" applyFont="1" applyFill="1" applyBorder="1" applyAlignment="1" applyProtection="1">
      <alignment horizontal="center" wrapText="1"/>
    </xf>
    <xf numFmtId="0" fontId="19" fillId="0" borderId="3" xfId="1" applyFont="1" applyBorder="1" applyAlignment="1">
      <alignment horizontal="center"/>
    </xf>
    <xf numFmtId="3" fontId="19" fillId="0" borderId="0" xfId="1" applyNumberFormat="1" applyFont="1" applyBorder="1" applyAlignment="1">
      <alignment horizontal="right"/>
    </xf>
    <xf numFmtId="3" fontId="19" fillId="0" borderId="0" xfId="1" applyNumberFormat="1" applyFont="1" applyBorder="1" applyAlignment="1">
      <alignment horizontal="center"/>
    </xf>
    <xf numFmtId="3" fontId="31" fillId="0" borderId="0" xfId="1" applyNumberFormat="1" applyFont="1" applyBorder="1" applyAlignment="1">
      <alignment horizontal="right"/>
    </xf>
    <xf numFmtId="0" fontId="19" fillId="0" borderId="0" xfId="29" applyNumberFormat="1" applyFont="1" applyFill="1" applyBorder="1" applyAlignment="1" applyProtection="1">
      <alignment horizontal="center" wrapText="1"/>
    </xf>
    <xf numFmtId="0" fontId="19" fillId="0" borderId="0" xfId="1" applyFont="1" applyBorder="1"/>
    <xf numFmtId="0" fontId="31" fillId="0" borderId="0" xfId="29" applyNumberFormat="1" applyFont="1" applyFill="1" applyBorder="1" applyAlignment="1" applyProtection="1">
      <alignment horizontal="right" wrapText="1"/>
    </xf>
    <xf numFmtId="0" fontId="19" fillId="0" borderId="3" xfId="1" applyFont="1" applyBorder="1" applyAlignment="1">
      <alignment horizontal="center" wrapText="1"/>
    </xf>
    <xf numFmtId="0" fontId="31" fillId="0" borderId="3" xfId="1" applyFont="1" applyBorder="1" applyAlignment="1">
      <alignment horizontal="center"/>
    </xf>
    <xf numFmtId="4" fontId="22" fillId="0" borderId="3" xfId="0" applyNumberFormat="1" applyFont="1" applyBorder="1" applyAlignment="1">
      <alignment wrapText="1"/>
    </xf>
    <xf numFmtId="4" fontId="31" fillId="0" borderId="3" xfId="38" applyNumberFormat="1" applyFont="1" applyBorder="1" applyAlignment="1">
      <alignment horizontal="center" wrapText="1"/>
    </xf>
    <xf numFmtId="4" fontId="21" fillId="0" borderId="3" xfId="0" applyNumberFormat="1" applyFont="1" applyBorder="1" applyAlignment="1">
      <alignment vertical="center" wrapText="1"/>
    </xf>
    <xf numFmtId="0" fontId="21" fillId="0" borderId="3" xfId="0" applyFont="1" applyFill="1" applyBorder="1"/>
    <xf numFmtId="4" fontId="21" fillId="0" borderId="3" xfId="0" applyNumberFormat="1" applyFont="1" applyFill="1" applyBorder="1" applyAlignment="1">
      <alignment vertical="center" wrapText="1"/>
    </xf>
    <xf numFmtId="4" fontId="22" fillId="0" borderId="3" xfId="0" applyNumberFormat="1" applyFont="1" applyFill="1" applyBorder="1" applyAlignment="1">
      <alignment horizontal="center"/>
    </xf>
    <xf numFmtId="3" fontId="21" fillId="0" borderId="3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horizontal="center"/>
    </xf>
    <xf numFmtId="0" fontId="22" fillId="0" borderId="0" xfId="0" applyFont="1"/>
    <xf numFmtId="4" fontId="33" fillId="0" borderId="0" xfId="0" applyNumberFormat="1" applyFont="1" applyFill="1" applyBorder="1" applyAlignment="1">
      <alignment horizontal="right" vertical="center" wrapText="1"/>
    </xf>
    <xf numFmtId="49" fontId="31" fillId="0" borderId="17" xfId="38" applyNumberFormat="1" applyFont="1" applyBorder="1" applyAlignment="1">
      <alignment horizontal="center" vertical="center" wrapText="1"/>
    </xf>
    <xf numFmtId="49" fontId="31" fillId="0" borderId="18" xfId="38" applyNumberFormat="1" applyFont="1" applyBorder="1" applyAlignment="1">
      <alignment horizontal="center" vertical="center" wrapText="1"/>
    </xf>
    <xf numFmtId="0" fontId="39" fillId="0" borderId="0" xfId="0" applyFont="1"/>
    <xf numFmtId="0" fontId="39" fillId="0" borderId="2" xfId="0" quotePrefix="1" applyFont="1" applyBorder="1" applyAlignment="1">
      <alignment horizontal="center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2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3" fontId="22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3" fontId="21" fillId="0" borderId="3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41" fillId="0" borderId="0" xfId="0" applyFont="1"/>
    <xf numFmtId="0" fontId="42" fillId="0" borderId="0" xfId="0" applyFont="1"/>
    <xf numFmtId="4" fontId="28" fillId="0" borderId="3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/>
    </xf>
    <xf numFmtId="4" fontId="21" fillId="0" borderId="3" xfId="0" applyNumberFormat="1" applyFont="1" applyFill="1" applyBorder="1" applyAlignment="1">
      <alignment horizontal="center" vertical="center"/>
    </xf>
    <xf numFmtId="49" fontId="28" fillId="25" borderId="3" xfId="0" applyNumberFormat="1" applyFont="1" applyFill="1" applyBorder="1" applyAlignment="1">
      <alignment horizontal="center" vertical="center" wrapText="1"/>
    </xf>
    <xf numFmtId="49" fontId="25" fillId="25" borderId="3" xfId="0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left" vertical="center" wrapText="1"/>
    </xf>
    <xf numFmtId="3" fontId="28" fillId="25" borderId="3" xfId="0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center" vertical="center" wrapText="1"/>
    </xf>
    <xf numFmtId="0" fontId="0" fillId="25" borderId="0" xfId="0" applyFill="1"/>
    <xf numFmtId="0" fontId="28" fillId="25" borderId="3" xfId="0" applyFont="1" applyFill="1" applyBorder="1" applyAlignment="1">
      <alignment horizontal="center" vertical="center" wrapText="1"/>
    </xf>
    <xf numFmtId="0" fontId="22" fillId="25" borderId="3" xfId="0" applyFont="1" applyFill="1" applyBorder="1" applyAlignment="1">
      <alignment horizontal="center" vertical="center"/>
    </xf>
    <xf numFmtId="0" fontId="22" fillId="25" borderId="3" xfId="0" applyFont="1" applyFill="1" applyBorder="1" applyAlignment="1">
      <alignment vertical="center" wrapText="1"/>
    </xf>
    <xf numFmtId="3" fontId="22" fillId="25" borderId="3" xfId="0" applyNumberFormat="1" applyFont="1" applyFill="1" applyBorder="1" applyAlignment="1">
      <alignment horizontal="center" vertical="center"/>
    </xf>
    <xf numFmtId="4" fontId="22" fillId="25" borderId="3" xfId="0" applyNumberFormat="1" applyFont="1" applyFill="1" applyBorder="1" applyAlignment="1">
      <alignment horizontal="center" vertical="center"/>
    </xf>
    <xf numFmtId="0" fontId="25" fillId="25" borderId="3" xfId="0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center" vertical="center"/>
    </xf>
    <xf numFmtId="0" fontId="28" fillId="25" borderId="3" xfId="0" applyFont="1" applyFill="1" applyBorder="1" applyAlignment="1">
      <alignment vertical="center" wrapText="1"/>
    </xf>
    <xf numFmtId="4" fontId="28" fillId="25" borderId="3" xfId="0" applyNumberFormat="1" applyFont="1" applyFill="1" applyBorder="1" applyAlignment="1">
      <alignment vertical="center"/>
    </xf>
    <xf numFmtId="0" fontId="3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5" fillId="25" borderId="3" xfId="0" applyFont="1" applyFill="1" applyBorder="1" applyAlignment="1">
      <alignment horizontal="center" vertical="center" wrapText="1"/>
    </xf>
    <xf numFmtId="0" fontId="22" fillId="25" borderId="1" xfId="0" applyFont="1" applyFill="1" applyBorder="1" applyAlignment="1">
      <alignment horizontal="center" vertical="center"/>
    </xf>
    <xf numFmtId="0" fontId="21" fillId="25" borderId="24" xfId="0" applyFont="1" applyFill="1" applyBorder="1" applyAlignment="1"/>
    <xf numFmtId="0" fontId="21" fillId="25" borderId="6" xfId="0" applyFont="1" applyFill="1" applyBorder="1" applyAlignment="1"/>
    <xf numFmtId="0" fontId="40" fillId="0" borderId="0" xfId="0" applyFont="1" applyAlignment="1">
      <alignment horizontal="center" wrapText="1"/>
    </xf>
    <xf numFmtId="0" fontId="39" fillId="0" borderId="0" xfId="0" applyFont="1" applyAlignment="1">
      <alignment horizontal="center"/>
    </xf>
    <xf numFmtId="0" fontId="21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49" fontId="38" fillId="0" borderId="22" xfId="38" applyNumberFormat="1" applyFont="1" applyBorder="1" applyAlignment="1">
      <alignment horizontal="left" vertical="center" wrapText="1"/>
    </xf>
    <xf numFmtId="49" fontId="38" fillId="0" borderId="23" xfId="38" applyNumberFormat="1" applyFont="1" applyBorder="1" applyAlignment="1">
      <alignment horizontal="left" vertical="center" wrapText="1"/>
    </xf>
    <xf numFmtId="49" fontId="38" fillId="0" borderId="19" xfId="38" applyNumberFormat="1" applyFont="1" applyBorder="1" applyAlignment="1">
      <alignment horizontal="left" vertical="center" wrapText="1"/>
    </xf>
    <xf numFmtId="49" fontId="38" fillId="0" borderId="20" xfId="38" applyNumberFormat="1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4" fontId="31" fillId="0" borderId="21" xfId="38" applyNumberFormat="1" applyFont="1" applyBorder="1" applyAlignment="1">
      <alignment horizontal="center" vertical="center" wrapText="1"/>
    </xf>
    <xf numFmtId="4" fontId="31" fillId="0" borderId="4" xfId="38" applyNumberFormat="1" applyFont="1" applyBorder="1" applyAlignment="1">
      <alignment horizontal="center" vertical="center" wrapText="1"/>
    </xf>
    <xf numFmtId="4" fontId="31" fillId="0" borderId="5" xfId="38" applyNumberFormat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49" fontId="35" fillId="0" borderId="0" xfId="38" applyNumberFormat="1" applyFont="1" applyBorder="1" applyAlignment="1">
      <alignment horizontal="center" vertical="center" wrapText="1"/>
    </xf>
    <xf numFmtId="0" fontId="19" fillId="0" borderId="1" xfId="38" applyFont="1" applyBorder="1" applyAlignment="1">
      <alignment horizontal="center" vertical="center" wrapText="1"/>
    </xf>
    <xf numFmtId="0" fontId="19" fillId="0" borderId="6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left" vertical="center" wrapText="1"/>
    </xf>
    <xf numFmtId="49" fontId="31" fillId="0" borderId="6" xfId="38" applyNumberFormat="1" applyFont="1" applyBorder="1" applyAlignment="1">
      <alignment horizontal="left" vertical="center" wrapText="1"/>
    </xf>
    <xf numFmtId="49" fontId="19" fillId="0" borderId="1" xfId="38" applyNumberFormat="1" applyFont="1" applyBorder="1" applyAlignment="1">
      <alignment horizontal="left" vertical="center" wrapText="1"/>
    </xf>
    <xf numFmtId="49" fontId="19" fillId="0" borderId="6" xfId="38" applyNumberFormat="1" applyFont="1" applyBorder="1" applyAlignment="1">
      <alignment horizontal="left" vertical="center" wrapText="1"/>
    </xf>
    <xf numFmtId="49" fontId="38" fillId="0" borderId="17" xfId="38" applyNumberFormat="1" applyFont="1" applyBorder="1" applyAlignment="1">
      <alignment horizontal="left" vertical="center" wrapText="1"/>
    </xf>
    <xf numFmtId="49" fontId="38" fillId="0" borderId="18" xfId="38" applyNumberFormat="1" applyFont="1" applyBorder="1" applyAlignment="1">
      <alignment horizontal="left" vertical="center" wrapText="1"/>
    </xf>
    <xf numFmtId="0" fontId="31" fillId="0" borderId="0" xfId="38" applyFont="1" applyBorder="1" applyAlignment="1">
      <alignment horizontal="left" vertical="center" wrapText="1"/>
    </xf>
    <xf numFmtId="49" fontId="31" fillId="0" borderId="3" xfId="38" applyNumberFormat="1" applyFont="1" applyFill="1" applyBorder="1" applyAlignment="1">
      <alignment horizontal="center" vertical="center" wrapText="1"/>
    </xf>
    <xf numFmtId="49" fontId="19" fillId="0" borderId="19" xfId="38" applyNumberFormat="1" applyFont="1" applyBorder="1" applyAlignment="1">
      <alignment horizontal="left" vertical="center" wrapText="1"/>
    </xf>
    <xf numFmtId="49" fontId="19" fillId="0" borderId="20" xfId="38" applyNumberFormat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17" fontId="21" fillId="0" borderId="0" xfId="0" applyNumberFormat="1" applyFont="1"/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workbookViewId="0">
      <selection activeCell="E5" sqref="E5"/>
    </sheetView>
  </sheetViews>
  <sheetFormatPr defaultRowHeight="12.75" x14ac:dyDescent="0.2"/>
  <cols>
    <col min="1" max="1" width="11.28515625" style="1" customWidth="1"/>
    <col min="2" max="2" width="38.7109375" style="1" customWidth="1"/>
    <col min="3" max="6" width="14.5703125" style="1" customWidth="1"/>
    <col min="7" max="7" width="12.28515625" style="1" bestFit="1" customWidth="1"/>
    <col min="8" max="256" width="8.85546875" style="1"/>
    <col min="257" max="257" width="11.28515625" style="1" customWidth="1"/>
    <col min="258" max="258" width="41" style="1" customWidth="1"/>
    <col min="259" max="259" width="14.140625" style="1" customWidth="1"/>
    <col min="260" max="260" width="14" style="1" customWidth="1"/>
    <col min="261" max="261" width="14.140625" style="1" customWidth="1"/>
    <col min="262" max="262" width="14.7109375" style="1" customWidth="1"/>
    <col min="263" max="263" width="12.28515625" style="1" bestFit="1" customWidth="1"/>
    <col min="264" max="512" width="8.85546875" style="1"/>
    <col min="513" max="513" width="11.28515625" style="1" customWidth="1"/>
    <col min="514" max="514" width="41" style="1" customWidth="1"/>
    <col min="515" max="515" width="14.140625" style="1" customWidth="1"/>
    <col min="516" max="516" width="14" style="1" customWidth="1"/>
    <col min="517" max="517" width="14.140625" style="1" customWidth="1"/>
    <col min="518" max="518" width="14.7109375" style="1" customWidth="1"/>
    <col min="519" max="519" width="12.28515625" style="1" bestFit="1" customWidth="1"/>
    <col min="520" max="768" width="8.85546875" style="1"/>
    <col min="769" max="769" width="11.28515625" style="1" customWidth="1"/>
    <col min="770" max="770" width="41" style="1" customWidth="1"/>
    <col min="771" max="771" width="14.140625" style="1" customWidth="1"/>
    <col min="772" max="772" width="14" style="1" customWidth="1"/>
    <col min="773" max="773" width="14.140625" style="1" customWidth="1"/>
    <col min="774" max="774" width="14.7109375" style="1" customWidth="1"/>
    <col min="775" max="775" width="12.28515625" style="1" bestFit="1" customWidth="1"/>
    <col min="776" max="1024" width="8.85546875" style="1"/>
    <col min="1025" max="1025" width="11.28515625" style="1" customWidth="1"/>
    <col min="1026" max="1026" width="41" style="1" customWidth="1"/>
    <col min="1027" max="1027" width="14.140625" style="1" customWidth="1"/>
    <col min="1028" max="1028" width="14" style="1" customWidth="1"/>
    <col min="1029" max="1029" width="14.140625" style="1" customWidth="1"/>
    <col min="1030" max="1030" width="14.7109375" style="1" customWidth="1"/>
    <col min="1031" max="1031" width="12.28515625" style="1" bestFit="1" customWidth="1"/>
    <col min="1032" max="1280" width="8.85546875" style="1"/>
    <col min="1281" max="1281" width="11.28515625" style="1" customWidth="1"/>
    <col min="1282" max="1282" width="41" style="1" customWidth="1"/>
    <col min="1283" max="1283" width="14.140625" style="1" customWidth="1"/>
    <col min="1284" max="1284" width="14" style="1" customWidth="1"/>
    <col min="1285" max="1285" width="14.140625" style="1" customWidth="1"/>
    <col min="1286" max="1286" width="14.7109375" style="1" customWidth="1"/>
    <col min="1287" max="1287" width="12.28515625" style="1" bestFit="1" customWidth="1"/>
    <col min="1288" max="1536" width="8.85546875" style="1"/>
    <col min="1537" max="1537" width="11.28515625" style="1" customWidth="1"/>
    <col min="1538" max="1538" width="41" style="1" customWidth="1"/>
    <col min="1539" max="1539" width="14.140625" style="1" customWidth="1"/>
    <col min="1540" max="1540" width="14" style="1" customWidth="1"/>
    <col min="1541" max="1541" width="14.140625" style="1" customWidth="1"/>
    <col min="1542" max="1542" width="14.7109375" style="1" customWidth="1"/>
    <col min="1543" max="1543" width="12.28515625" style="1" bestFit="1" customWidth="1"/>
    <col min="1544" max="1792" width="8.85546875" style="1"/>
    <col min="1793" max="1793" width="11.28515625" style="1" customWidth="1"/>
    <col min="1794" max="1794" width="41" style="1" customWidth="1"/>
    <col min="1795" max="1795" width="14.140625" style="1" customWidth="1"/>
    <col min="1796" max="1796" width="14" style="1" customWidth="1"/>
    <col min="1797" max="1797" width="14.140625" style="1" customWidth="1"/>
    <col min="1798" max="1798" width="14.7109375" style="1" customWidth="1"/>
    <col min="1799" max="1799" width="12.28515625" style="1" bestFit="1" customWidth="1"/>
    <col min="1800" max="2048" width="8.85546875" style="1"/>
    <col min="2049" max="2049" width="11.28515625" style="1" customWidth="1"/>
    <col min="2050" max="2050" width="41" style="1" customWidth="1"/>
    <col min="2051" max="2051" width="14.140625" style="1" customWidth="1"/>
    <col min="2052" max="2052" width="14" style="1" customWidth="1"/>
    <col min="2053" max="2053" width="14.140625" style="1" customWidth="1"/>
    <col min="2054" max="2054" width="14.7109375" style="1" customWidth="1"/>
    <col min="2055" max="2055" width="12.28515625" style="1" bestFit="1" customWidth="1"/>
    <col min="2056" max="2304" width="8.85546875" style="1"/>
    <col min="2305" max="2305" width="11.28515625" style="1" customWidth="1"/>
    <col min="2306" max="2306" width="41" style="1" customWidth="1"/>
    <col min="2307" max="2307" width="14.140625" style="1" customWidth="1"/>
    <col min="2308" max="2308" width="14" style="1" customWidth="1"/>
    <col min="2309" max="2309" width="14.140625" style="1" customWidth="1"/>
    <col min="2310" max="2310" width="14.7109375" style="1" customWidth="1"/>
    <col min="2311" max="2311" width="12.28515625" style="1" bestFit="1" customWidth="1"/>
    <col min="2312" max="2560" width="8.85546875" style="1"/>
    <col min="2561" max="2561" width="11.28515625" style="1" customWidth="1"/>
    <col min="2562" max="2562" width="41" style="1" customWidth="1"/>
    <col min="2563" max="2563" width="14.140625" style="1" customWidth="1"/>
    <col min="2564" max="2564" width="14" style="1" customWidth="1"/>
    <col min="2565" max="2565" width="14.140625" style="1" customWidth="1"/>
    <col min="2566" max="2566" width="14.7109375" style="1" customWidth="1"/>
    <col min="2567" max="2567" width="12.28515625" style="1" bestFit="1" customWidth="1"/>
    <col min="2568" max="2816" width="8.85546875" style="1"/>
    <col min="2817" max="2817" width="11.28515625" style="1" customWidth="1"/>
    <col min="2818" max="2818" width="41" style="1" customWidth="1"/>
    <col min="2819" max="2819" width="14.140625" style="1" customWidth="1"/>
    <col min="2820" max="2820" width="14" style="1" customWidth="1"/>
    <col min="2821" max="2821" width="14.140625" style="1" customWidth="1"/>
    <col min="2822" max="2822" width="14.7109375" style="1" customWidth="1"/>
    <col min="2823" max="2823" width="12.28515625" style="1" bestFit="1" customWidth="1"/>
    <col min="2824" max="3072" width="8.85546875" style="1"/>
    <col min="3073" max="3073" width="11.28515625" style="1" customWidth="1"/>
    <col min="3074" max="3074" width="41" style="1" customWidth="1"/>
    <col min="3075" max="3075" width="14.140625" style="1" customWidth="1"/>
    <col min="3076" max="3076" width="14" style="1" customWidth="1"/>
    <col min="3077" max="3077" width="14.140625" style="1" customWidth="1"/>
    <col min="3078" max="3078" width="14.7109375" style="1" customWidth="1"/>
    <col min="3079" max="3079" width="12.28515625" style="1" bestFit="1" customWidth="1"/>
    <col min="3080" max="3328" width="8.85546875" style="1"/>
    <col min="3329" max="3329" width="11.28515625" style="1" customWidth="1"/>
    <col min="3330" max="3330" width="41" style="1" customWidth="1"/>
    <col min="3331" max="3331" width="14.140625" style="1" customWidth="1"/>
    <col min="3332" max="3332" width="14" style="1" customWidth="1"/>
    <col min="3333" max="3333" width="14.140625" style="1" customWidth="1"/>
    <col min="3334" max="3334" width="14.7109375" style="1" customWidth="1"/>
    <col min="3335" max="3335" width="12.28515625" style="1" bestFit="1" customWidth="1"/>
    <col min="3336" max="3584" width="8.85546875" style="1"/>
    <col min="3585" max="3585" width="11.28515625" style="1" customWidth="1"/>
    <col min="3586" max="3586" width="41" style="1" customWidth="1"/>
    <col min="3587" max="3587" width="14.140625" style="1" customWidth="1"/>
    <col min="3588" max="3588" width="14" style="1" customWidth="1"/>
    <col min="3589" max="3589" width="14.140625" style="1" customWidth="1"/>
    <col min="3590" max="3590" width="14.7109375" style="1" customWidth="1"/>
    <col min="3591" max="3591" width="12.28515625" style="1" bestFit="1" customWidth="1"/>
    <col min="3592" max="3840" width="8.85546875" style="1"/>
    <col min="3841" max="3841" width="11.28515625" style="1" customWidth="1"/>
    <col min="3842" max="3842" width="41" style="1" customWidth="1"/>
    <col min="3843" max="3843" width="14.140625" style="1" customWidth="1"/>
    <col min="3844" max="3844" width="14" style="1" customWidth="1"/>
    <col min="3845" max="3845" width="14.140625" style="1" customWidth="1"/>
    <col min="3846" max="3846" width="14.7109375" style="1" customWidth="1"/>
    <col min="3847" max="3847" width="12.28515625" style="1" bestFit="1" customWidth="1"/>
    <col min="3848" max="4096" width="8.85546875" style="1"/>
    <col min="4097" max="4097" width="11.28515625" style="1" customWidth="1"/>
    <col min="4098" max="4098" width="41" style="1" customWidth="1"/>
    <col min="4099" max="4099" width="14.140625" style="1" customWidth="1"/>
    <col min="4100" max="4100" width="14" style="1" customWidth="1"/>
    <col min="4101" max="4101" width="14.140625" style="1" customWidth="1"/>
    <col min="4102" max="4102" width="14.7109375" style="1" customWidth="1"/>
    <col min="4103" max="4103" width="12.28515625" style="1" bestFit="1" customWidth="1"/>
    <col min="4104" max="4352" width="8.85546875" style="1"/>
    <col min="4353" max="4353" width="11.28515625" style="1" customWidth="1"/>
    <col min="4354" max="4354" width="41" style="1" customWidth="1"/>
    <col min="4355" max="4355" width="14.140625" style="1" customWidth="1"/>
    <col min="4356" max="4356" width="14" style="1" customWidth="1"/>
    <col min="4357" max="4357" width="14.140625" style="1" customWidth="1"/>
    <col min="4358" max="4358" width="14.7109375" style="1" customWidth="1"/>
    <col min="4359" max="4359" width="12.28515625" style="1" bestFit="1" customWidth="1"/>
    <col min="4360" max="4608" width="8.85546875" style="1"/>
    <col min="4609" max="4609" width="11.28515625" style="1" customWidth="1"/>
    <col min="4610" max="4610" width="41" style="1" customWidth="1"/>
    <col min="4611" max="4611" width="14.140625" style="1" customWidth="1"/>
    <col min="4612" max="4612" width="14" style="1" customWidth="1"/>
    <col min="4613" max="4613" width="14.140625" style="1" customWidth="1"/>
    <col min="4614" max="4614" width="14.7109375" style="1" customWidth="1"/>
    <col min="4615" max="4615" width="12.28515625" style="1" bestFit="1" customWidth="1"/>
    <col min="4616" max="4864" width="8.85546875" style="1"/>
    <col min="4865" max="4865" width="11.28515625" style="1" customWidth="1"/>
    <col min="4866" max="4866" width="41" style="1" customWidth="1"/>
    <col min="4867" max="4867" width="14.140625" style="1" customWidth="1"/>
    <col min="4868" max="4868" width="14" style="1" customWidth="1"/>
    <col min="4869" max="4869" width="14.140625" style="1" customWidth="1"/>
    <col min="4870" max="4870" width="14.7109375" style="1" customWidth="1"/>
    <col min="4871" max="4871" width="12.28515625" style="1" bestFit="1" customWidth="1"/>
    <col min="4872" max="5120" width="8.85546875" style="1"/>
    <col min="5121" max="5121" width="11.28515625" style="1" customWidth="1"/>
    <col min="5122" max="5122" width="41" style="1" customWidth="1"/>
    <col min="5123" max="5123" width="14.140625" style="1" customWidth="1"/>
    <col min="5124" max="5124" width="14" style="1" customWidth="1"/>
    <col min="5125" max="5125" width="14.140625" style="1" customWidth="1"/>
    <col min="5126" max="5126" width="14.7109375" style="1" customWidth="1"/>
    <col min="5127" max="5127" width="12.28515625" style="1" bestFit="1" customWidth="1"/>
    <col min="5128" max="5376" width="8.85546875" style="1"/>
    <col min="5377" max="5377" width="11.28515625" style="1" customWidth="1"/>
    <col min="5378" max="5378" width="41" style="1" customWidth="1"/>
    <col min="5379" max="5379" width="14.140625" style="1" customWidth="1"/>
    <col min="5380" max="5380" width="14" style="1" customWidth="1"/>
    <col min="5381" max="5381" width="14.140625" style="1" customWidth="1"/>
    <col min="5382" max="5382" width="14.7109375" style="1" customWidth="1"/>
    <col min="5383" max="5383" width="12.28515625" style="1" bestFit="1" customWidth="1"/>
    <col min="5384" max="5632" width="8.85546875" style="1"/>
    <col min="5633" max="5633" width="11.28515625" style="1" customWidth="1"/>
    <col min="5634" max="5634" width="41" style="1" customWidth="1"/>
    <col min="5635" max="5635" width="14.140625" style="1" customWidth="1"/>
    <col min="5636" max="5636" width="14" style="1" customWidth="1"/>
    <col min="5637" max="5637" width="14.140625" style="1" customWidth="1"/>
    <col min="5638" max="5638" width="14.7109375" style="1" customWidth="1"/>
    <col min="5639" max="5639" width="12.28515625" style="1" bestFit="1" customWidth="1"/>
    <col min="5640" max="5888" width="8.85546875" style="1"/>
    <col min="5889" max="5889" width="11.28515625" style="1" customWidth="1"/>
    <col min="5890" max="5890" width="41" style="1" customWidth="1"/>
    <col min="5891" max="5891" width="14.140625" style="1" customWidth="1"/>
    <col min="5892" max="5892" width="14" style="1" customWidth="1"/>
    <col min="5893" max="5893" width="14.140625" style="1" customWidth="1"/>
    <col min="5894" max="5894" width="14.7109375" style="1" customWidth="1"/>
    <col min="5895" max="5895" width="12.28515625" style="1" bestFit="1" customWidth="1"/>
    <col min="5896" max="6144" width="8.85546875" style="1"/>
    <col min="6145" max="6145" width="11.28515625" style="1" customWidth="1"/>
    <col min="6146" max="6146" width="41" style="1" customWidth="1"/>
    <col min="6147" max="6147" width="14.140625" style="1" customWidth="1"/>
    <col min="6148" max="6148" width="14" style="1" customWidth="1"/>
    <col min="6149" max="6149" width="14.140625" style="1" customWidth="1"/>
    <col min="6150" max="6150" width="14.7109375" style="1" customWidth="1"/>
    <col min="6151" max="6151" width="12.28515625" style="1" bestFit="1" customWidth="1"/>
    <col min="6152" max="6400" width="8.85546875" style="1"/>
    <col min="6401" max="6401" width="11.28515625" style="1" customWidth="1"/>
    <col min="6402" max="6402" width="41" style="1" customWidth="1"/>
    <col min="6403" max="6403" width="14.140625" style="1" customWidth="1"/>
    <col min="6404" max="6404" width="14" style="1" customWidth="1"/>
    <col min="6405" max="6405" width="14.140625" style="1" customWidth="1"/>
    <col min="6406" max="6406" width="14.7109375" style="1" customWidth="1"/>
    <col min="6407" max="6407" width="12.28515625" style="1" bestFit="1" customWidth="1"/>
    <col min="6408" max="6656" width="8.85546875" style="1"/>
    <col min="6657" max="6657" width="11.28515625" style="1" customWidth="1"/>
    <col min="6658" max="6658" width="41" style="1" customWidth="1"/>
    <col min="6659" max="6659" width="14.140625" style="1" customWidth="1"/>
    <col min="6660" max="6660" width="14" style="1" customWidth="1"/>
    <col min="6661" max="6661" width="14.140625" style="1" customWidth="1"/>
    <col min="6662" max="6662" width="14.7109375" style="1" customWidth="1"/>
    <col min="6663" max="6663" width="12.28515625" style="1" bestFit="1" customWidth="1"/>
    <col min="6664" max="6912" width="8.85546875" style="1"/>
    <col min="6913" max="6913" width="11.28515625" style="1" customWidth="1"/>
    <col min="6914" max="6914" width="41" style="1" customWidth="1"/>
    <col min="6915" max="6915" width="14.140625" style="1" customWidth="1"/>
    <col min="6916" max="6916" width="14" style="1" customWidth="1"/>
    <col min="6917" max="6917" width="14.140625" style="1" customWidth="1"/>
    <col min="6918" max="6918" width="14.7109375" style="1" customWidth="1"/>
    <col min="6919" max="6919" width="12.28515625" style="1" bestFit="1" customWidth="1"/>
    <col min="6920" max="7168" width="8.85546875" style="1"/>
    <col min="7169" max="7169" width="11.28515625" style="1" customWidth="1"/>
    <col min="7170" max="7170" width="41" style="1" customWidth="1"/>
    <col min="7171" max="7171" width="14.140625" style="1" customWidth="1"/>
    <col min="7172" max="7172" width="14" style="1" customWidth="1"/>
    <col min="7173" max="7173" width="14.140625" style="1" customWidth="1"/>
    <col min="7174" max="7174" width="14.7109375" style="1" customWidth="1"/>
    <col min="7175" max="7175" width="12.28515625" style="1" bestFit="1" customWidth="1"/>
    <col min="7176" max="7424" width="8.85546875" style="1"/>
    <col min="7425" max="7425" width="11.28515625" style="1" customWidth="1"/>
    <col min="7426" max="7426" width="41" style="1" customWidth="1"/>
    <col min="7427" max="7427" width="14.140625" style="1" customWidth="1"/>
    <col min="7428" max="7428" width="14" style="1" customWidth="1"/>
    <col min="7429" max="7429" width="14.140625" style="1" customWidth="1"/>
    <col min="7430" max="7430" width="14.7109375" style="1" customWidth="1"/>
    <col min="7431" max="7431" width="12.28515625" style="1" bestFit="1" customWidth="1"/>
    <col min="7432" max="7680" width="8.85546875" style="1"/>
    <col min="7681" max="7681" width="11.28515625" style="1" customWidth="1"/>
    <col min="7682" max="7682" width="41" style="1" customWidth="1"/>
    <col min="7683" max="7683" width="14.140625" style="1" customWidth="1"/>
    <col min="7684" max="7684" width="14" style="1" customWidth="1"/>
    <col min="7685" max="7685" width="14.140625" style="1" customWidth="1"/>
    <col min="7686" max="7686" width="14.7109375" style="1" customWidth="1"/>
    <col min="7687" max="7687" width="12.28515625" style="1" bestFit="1" customWidth="1"/>
    <col min="7688" max="7936" width="8.85546875" style="1"/>
    <col min="7937" max="7937" width="11.28515625" style="1" customWidth="1"/>
    <col min="7938" max="7938" width="41" style="1" customWidth="1"/>
    <col min="7939" max="7939" width="14.140625" style="1" customWidth="1"/>
    <col min="7940" max="7940" width="14" style="1" customWidth="1"/>
    <col min="7941" max="7941" width="14.140625" style="1" customWidth="1"/>
    <col min="7942" max="7942" width="14.7109375" style="1" customWidth="1"/>
    <col min="7943" max="7943" width="12.28515625" style="1" bestFit="1" customWidth="1"/>
    <col min="7944" max="8192" width="8.85546875" style="1"/>
    <col min="8193" max="8193" width="11.28515625" style="1" customWidth="1"/>
    <col min="8194" max="8194" width="41" style="1" customWidth="1"/>
    <col min="8195" max="8195" width="14.140625" style="1" customWidth="1"/>
    <col min="8196" max="8196" width="14" style="1" customWidth="1"/>
    <col min="8197" max="8197" width="14.140625" style="1" customWidth="1"/>
    <col min="8198" max="8198" width="14.7109375" style="1" customWidth="1"/>
    <col min="8199" max="8199" width="12.28515625" style="1" bestFit="1" customWidth="1"/>
    <col min="8200" max="8448" width="8.85546875" style="1"/>
    <col min="8449" max="8449" width="11.28515625" style="1" customWidth="1"/>
    <col min="8450" max="8450" width="41" style="1" customWidth="1"/>
    <col min="8451" max="8451" width="14.140625" style="1" customWidth="1"/>
    <col min="8452" max="8452" width="14" style="1" customWidth="1"/>
    <col min="8453" max="8453" width="14.140625" style="1" customWidth="1"/>
    <col min="8454" max="8454" width="14.7109375" style="1" customWidth="1"/>
    <col min="8455" max="8455" width="12.28515625" style="1" bestFit="1" customWidth="1"/>
    <col min="8456" max="8704" width="8.85546875" style="1"/>
    <col min="8705" max="8705" width="11.28515625" style="1" customWidth="1"/>
    <col min="8706" max="8706" width="41" style="1" customWidth="1"/>
    <col min="8707" max="8707" width="14.140625" style="1" customWidth="1"/>
    <col min="8708" max="8708" width="14" style="1" customWidth="1"/>
    <col min="8709" max="8709" width="14.140625" style="1" customWidth="1"/>
    <col min="8710" max="8710" width="14.7109375" style="1" customWidth="1"/>
    <col min="8711" max="8711" width="12.28515625" style="1" bestFit="1" customWidth="1"/>
    <col min="8712" max="8960" width="8.85546875" style="1"/>
    <col min="8961" max="8961" width="11.28515625" style="1" customWidth="1"/>
    <col min="8962" max="8962" width="41" style="1" customWidth="1"/>
    <col min="8963" max="8963" width="14.140625" style="1" customWidth="1"/>
    <col min="8964" max="8964" width="14" style="1" customWidth="1"/>
    <col min="8965" max="8965" width="14.140625" style="1" customWidth="1"/>
    <col min="8966" max="8966" width="14.7109375" style="1" customWidth="1"/>
    <col min="8967" max="8967" width="12.28515625" style="1" bestFit="1" customWidth="1"/>
    <col min="8968" max="9216" width="8.85546875" style="1"/>
    <col min="9217" max="9217" width="11.28515625" style="1" customWidth="1"/>
    <col min="9218" max="9218" width="41" style="1" customWidth="1"/>
    <col min="9219" max="9219" width="14.140625" style="1" customWidth="1"/>
    <col min="9220" max="9220" width="14" style="1" customWidth="1"/>
    <col min="9221" max="9221" width="14.140625" style="1" customWidth="1"/>
    <col min="9222" max="9222" width="14.7109375" style="1" customWidth="1"/>
    <col min="9223" max="9223" width="12.28515625" style="1" bestFit="1" customWidth="1"/>
    <col min="9224" max="9472" width="8.85546875" style="1"/>
    <col min="9473" max="9473" width="11.28515625" style="1" customWidth="1"/>
    <col min="9474" max="9474" width="41" style="1" customWidth="1"/>
    <col min="9475" max="9475" width="14.140625" style="1" customWidth="1"/>
    <col min="9476" max="9476" width="14" style="1" customWidth="1"/>
    <col min="9477" max="9477" width="14.140625" style="1" customWidth="1"/>
    <col min="9478" max="9478" width="14.7109375" style="1" customWidth="1"/>
    <col min="9479" max="9479" width="12.28515625" style="1" bestFit="1" customWidth="1"/>
    <col min="9480" max="9728" width="8.85546875" style="1"/>
    <col min="9729" max="9729" width="11.28515625" style="1" customWidth="1"/>
    <col min="9730" max="9730" width="41" style="1" customWidth="1"/>
    <col min="9731" max="9731" width="14.140625" style="1" customWidth="1"/>
    <col min="9732" max="9732" width="14" style="1" customWidth="1"/>
    <col min="9733" max="9733" width="14.140625" style="1" customWidth="1"/>
    <col min="9734" max="9734" width="14.7109375" style="1" customWidth="1"/>
    <col min="9735" max="9735" width="12.28515625" style="1" bestFit="1" customWidth="1"/>
    <col min="9736" max="9984" width="8.85546875" style="1"/>
    <col min="9985" max="9985" width="11.28515625" style="1" customWidth="1"/>
    <col min="9986" max="9986" width="41" style="1" customWidth="1"/>
    <col min="9987" max="9987" width="14.140625" style="1" customWidth="1"/>
    <col min="9988" max="9988" width="14" style="1" customWidth="1"/>
    <col min="9989" max="9989" width="14.140625" style="1" customWidth="1"/>
    <col min="9990" max="9990" width="14.7109375" style="1" customWidth="1"/>
    <col min="9991" max="9991" width="12.28515625" style="1" bestFit="1" customWidth="1"/>
    <col min="9992" max="10240" width="8.85546875" style="1"/>
    <col min="10241" max="10241" width="11.28515625" style="1" customWidth="1"/>
    <col min="10242" max="10242" width="41" style="1" customWidth="1"/>
    <col min="10243" max="10243" width="14.140625" style="1" customWidth="1"/>
    <col min="10244" max="10244" width="14" style="1" customWidth="1"/>
    <col min="10245" max="10245" width="14.140625" style="1" customWidth="1"/>
    <col min="10246" max="10246" width="14.7109375" style="1" customWidth="1"/>
    <col min="10247" max="10247" width="12.28515625" style="1" bestFit="1" customWidth="1"/>
    <col min="10248" max="10496" width="8.85546875" style="1"/>
    <col min="10497" max="10497" width="11.28515625" style="1" customWidth="1"/>
    <col min="10498" max="10498" width="41" style="1" customWidth="1"/>
    <col min="10499" max="10499" width="14.140625" style="1" customWidth="1"/>
    <col min="10500" max="10500" width="14" style="1" customWidth="1"/>
    <col min="10501" max="10501" width="14.140625" style="1" customWidth="1"/>
    <col min="10502" max="10502" width="14.7109375" style="1" customWidth="1"/>
    <col min="10503" max="10503" width="12.28515625" style="1" bestFit="1" customWidth="1"/>
    <col min="10504" max="10752" width="8.85546875" style="1"/>
    <col min="10753" max="10753" width="11.28515625" style="1" customWidth="1"/>
    <col min="10754" max="10754" width="41" style="1" customWidth="1"/>
    <col min="10755" max="10755" width="14.140625" style="1" customWidth="1"/>
    <col min="10756" max="10756" width="14" style="1" customWidth="1"/>
    <col min="10757" max="10757" width="14.140625" style="1" customWidth="1"/>
    <col min="10758" max="10758" width="14.7109375" style="1" customWidth="1"/>
    <col min="10759" max="10759" width="12.28515625" style="1" bestFit="1" customWidth="1"/>
    <col min="10760" max="11008" width="8.85546875" style="1"/>
    <col min="11009" max="11009" width="11.28515625" style="1" customWidth="1"/>
    <col min="11010" max="11010" width="41" style="1" customWidth="1"/>
    <col min="11011" max="11011" width="14.140625" style="1" customWidth="1"/>
    <col min="11012" max="11012" width="14" style="1" customWidth="1"/>
    <col min="11013" max="11013" width="14.140625" style="1" customWidth="1"/>
    <col min="11014" max="11014" width="14.7109375" style="1" customWidth="1"/>
    <col min="11015" max="11015" width="12.28515625" style="1" bestFit="1" customWidth="1"/>
    <col min="11016" max="11264" width="8.85546875" style="1"/>
    <col min="11265" max="11265" width="11.28515625" style="1" customWidth="1"/>
    <col min="11266" max="11266" width="41" style="1" customWidth="1"/>
    <col min="11267" max="11267" width="14.140625" style="1" customWidth="1"/>
    <col min="11268" max="11268" width="14" style="1" customWidth="1"/>
    <col min="11269" max="11269" width="14.140625" style="1" customWidth="1"/>
    <col min="11270" max="11270" width="14.7109375" style="1" customWidth="1"/>
    <col min="11271" max="11271" width="12.28515625" style="1" bestFit="1" customWidth="1"/>
    <col min="11272" max="11520" width="8.85546875" style="1"/>
    <col min="11521" max="11521" width="11.28515625" style="1" customWidth="1"/>
    <col min="11522" max="11522" width="41" style="1" customWidth="1"/>
    <col min="11523" max="11523" width="14.140625" style="1" customWidth="1"/>
    <col min="11524" max="11524" width="14" style="1" customWidth="1"/>
    <col min="11525" max="11525" width="14.140625" style="1" customWidth="1"/>
    <col min="11526" max="11526" width="14.7109375" style="1" customWidth="1"/>
    <col min="11527" max="11527" width="12.28515625" style="1" bestFit="1" customWidth="1"/>
    <col min="11528" max="11776" width="8.85546875" style="1"/>
    <col min="11777" max="11777" width="11.28515625" style="1" customWidth="1"/>
    <col min="11778" max="11778" width="41" style="1" customWidth="1"/>
    <col min="11779" max="11779" width="14.140625" style="1" customWidth="1"/>
    <col min="11780" max="11780" width="14" style="1" customWidth="1"/>
    <col min="11781" max="11781" width="14.140625" style="1" customWidth="1"/>
    <col min="11782" max="11782" width="14.7109375" style="1" customWidth="1"/>
    <col min="11783" max="11783" width="12.28515625" style="1" bestFit="1" customWidth="1"/>
    <col min="11784" max="12032" width="8.85546875" style="1"/>
    <col min="12033" max="12033" width="11.28515625" style="1" customWidth="1"/>
    <col min="12034" max="12034" width="41" style="1" customWidth="1"/>
    <col min="12035" max="12035" width="14.140625" style="1" customWidth="1"/>
    <col min="12036" max="12036" width="14" style="1" customWidth="1"/>
    <col min="12037" max="12037" width="14.140625" style="1" customWidth="1"/>
    <col min="12038" max="12038" width="14.7109375" style="1" customWidth="1"/>
    <col min="12039" max="12039" width="12.28515625" style="1" bestFit="1" customWidth="1"/>
    <col min="12040" max="12288" width="8.85546875" style="1"/>
    <col min="12289" max="12289" width="11.28515625" style="1" customWidth="1"/>
    <col min="12290" max="12290" width="41" style="1" customWidth="1"/>
    <col min="12291" max="12291" width="14.140625" style="1" customWidth="1"/>
    <col min="12292" max="12292" width="14" style="1" customWidth="1"/>
    <col min="12293" max="12293" width="14.140625" style="1" customWidth="1"/>
    <col min="12294" max="12294" width="14.7109375" style="1" customWidth="1"/>
    <col min="12295" max="12295" width="12.28515625" style="1" bestFit="1" customWidth="1"/>
    <col min="12296" max="12544" width="8.85546875" style="1"/>
    <col min="12545" max="12545" width="11.28515625" style="1" customWidth="1"/>
    <col min="12546" max="12546" width="41" style="1" customWidth="1"/>
    <col min="12547" max="12547" width="14.140625" style="1" customWidth="1"/>
    <col min="12548" max="12548" width="14" style="1" customWidth="1"/>
    <col min="12549" max="12549" width="14.140625" style="1" customWidth="1"/>
    <col min="12550" max="12550" width="14.7109375" style="1" customWidth="1"/>
    <col min="12551" max="12551" width="12.28515625" style="1" bestFit="1" customWidth="1"/>
    <col min="12552" max="12800" width="8.85546875" style="1"/>
    <col min="12801" max="12801" width="11.28515625" style="1" customWidth="1"/>
    <col min="12802" max="12802" width="41" style="1" customWidth="1"/>
    <col min="12803" max="12803" width="14.140625" style="1" customWidth="1"/>
    <col min="12804" max="12804" width="14" style="1" customWidth="1"/>
    <col min="12805" max="12805" width="14.140625" style="1" customWidth="1"/>
    <col min="12806" max="12806" width="14.7109375" style="1" customWidth="1"/>
    <col min="12807" max="12807" width="12.28515625" style="1" bestFit="1" customWidth="1"/>
    <col min="12808" max="13056" width="8.85546875" style="1"/>
    <col min="13057" max="13057" width="11.28515625" style="1" customWidth="1"/>
    <col min="13058" max="13058" width="41" style="1" customWidth="1"/>
    <col min="13059" max="13059" width="14.140625" style="1" customWidth="1"/>
    <col min="13060" max="13060" width="14" style="1" customWidth="1"/>
    <col min="13061" max="13061" width="14.140625" style="1" customWidth="1"/>
    <col min="13062" max="13062" width="14.7109375" style="1" customWidth="1"/>
    <col min="13063" max="13063" width="12.28515625" style="1" bestFit="1" customWidth="1"/>
    <col min="13064" max="13312" width="8.85546875" style="1"/>
    <col min="13313" max="13313" width="11.28515625" style="1" customWidth="1"/>
    <col min="13314" max="13314" width="41" style="1" customWidth="1"/>
    <col min="13315" max="13315" width="14.140625" style="1" customWidth="1"/>
    <col min="13316" max="13316" width="14" style="1" customWidth="1"/>
    <col min="13317" max="13317" width="14.140625" style="1" customWidth="1"/>
    <col min="13318" max="13318" width="14.7109375" style="1" customWidth="1"/>
    <col min="13319" max="13319" width="12.28515625" style="1" bestFit="1" customWidth="1"/>
    <col min="13320" max="13568" width="8.85546875" style="1"/>
    <col min="13569" max="13569" width="11.28515625" style="1" customWidth="1"/>
    <col min="13570" max="13570" width="41" style="1" customWidth="1"/>
    <col min="13571" max="13571" width="14.140625" style="1" customWidth="1"/>
    <col min="13572" max="13572" width="14" style="1" customWidth="1"/>
    <col min="13573" max="13573" width="14.140625" style="1" customWidth="1"/>
    <col min="13574" max="13574" width="14.7109375" style="1" customWidth="1"/>
    <col min="13575" max="13575" width="12.28515625" style="1" bestFit="1" customWidth="1"/>
    <col min="13576" max="13824" width="8.85546875" style="1"/>
    <col min="13825" max="13825" width="11.28515625" style="1" customWidth="1"/>
    <col min="13826" max="13826" width="41" style="1" customWidth="1"/>
    <col min="13827" max="13827" width="14.140625" style="1" customWidth="1"/>
    <col min="13828" max="13828" width="14" style="1" customWidth="1"/>
    <col min="13829" max="13829" width="14.140625" style="1" customWidth="1"/>
    <col min="13830" max="13830" width="14.7109375" style="1" customWidth="1"/>
    <col min="13831" max="13831" width="12.28515625" style="1" bestFit="1" customWidth="1"/>
    <col min="13832" max="14080" width="8.85546875" style="1"/>
    <col min="14081" max="14081" width="11.28515625" style="1" customWidth="1"/>
    <col min="14082" max="14082" width="41" style="1" customWidth="1"/>
    <col min="14083" max="14083" width="14.140625" style="1" customWidth="1"/>
    <col min="14084" max="14084" width="14" style="1" customWidth="1"/>
    <col min="14085" max="14085" width="14.140625" style="1" customWidth="1"/>
    <col min="14086" max="14086" width="14.7109375" style="1" customWidth="1"/>
    <col min="14087" max="14087" width="12.28515625" style="1" bestFit="1" customWidth="1"/>
    <col min="14088" max="14336" width="8.85546875" style="1"/>
    <col min="14337" max="14337" width="11.28515625" style="1" customWidth="1"/>
    <col min="14338" max="14338" width="41" style="1" customWidth="1"/>
    <col min="14339" max="14339" width="14.140625" style="1" customWidth="1"/>
    <col min="14340" max="14340" width="14" style="1" customWidth="1"/>
    <col min="14341" max="14341" width="14.140625" style="1" customWidth="1"/>
    <col min="14342" max="14342" width="14.7109375" style="1" customWidth="1"/>
    <col min="14343" max="14343" width="12.28515625" style="1" bestFit="1" customWidth="1"/>
    <col min="14344" max="14592" width="8.85546875" style="1"/>
    <col min="14593" max="14593" width="11.28515625" style="1" customWidth="1"/>
    <col min="14594" max="14594" width="41" style="1" customWidth="1"/>
    <col min="14595" max="14595" width="14.140625" style="1" customWidth="1"/>
    <col min="14596" max="14596" width="14" style="1" customWidth="1"/>
    <col min="14597" max="14597" width="14.140625" style="1" customWidth="1"/>
    <col min="14598" max="14598" width="14.7109375" style="1" customWidth="1"/>
    <col min="14599" max="14599" width="12.28515625" style="1" bestFit="1" customWidth="1"/>
    <col min="14600" max="14848" width="8.85546875" style="1"/>
    <col min="14849" max="14849" width="11.28515625" style="1" customWidth="1"/>
    <col min="14850" max="14850" width="41" style="1" customWidth="1"/>
    <col min="14851" max="14851" width="14.140625" style="1" customWidth="1"/>
    <col min="14852" max="14852" width="14" style="1" customWidth="1"/>
    <col min="14853" max="14853" width="14.140625" style="1" customWidth="1"/>
    <col min="14854" max="14854" width="14.7109375" style="1" customWidth="1"/>
    <col min="14855" max="14855" width="12.28515625" style="1" bestFit="1" customWidth="1"/>
    <col min="14856" max="15104" width="8.85546875" style="1"/>
    <col min="15105" max="15105" width="11.28515625" style="1" customWidth="1"/>
    <col min="15106" max="15106" width="41" style="1" customWidth="1"/>
    <col min="15107" max="15107" width="14.140625" style="1" customWidth="1"/>
    <col min="15108" max="15108" width="14" style="1" customWidth="1"/>
    <col min="15109" max="15109" width="14.140625" style="1" customWidth="1"/>
    <col min="15110" max="15110" width="14.7109375" style="1" customWidth="1"/>
    <col min="15111" max="15111" width="12.28515625" style="1" bestFit="1" customWidth="1"/>
    <col min="15112" max="15360" width="8.85546875" style="1"/>
    <col min="15361" max="15361" width="11.28515625" style="1" customWidth="1"/>
    <col min="15362" max="15362" width="41" style="1" customWidth="1"/>
    <col min="15363" max="15363" width="14.140625" style="1" customWidth="1"/>
    <col min="15364" max="15364" width="14" style="1" customWidth="1"/>
    <col min="15365" max="15365" width="14.140625" style="1" customWidth="1"/>
    <col min="15366" max="15366" width="14.7109375" style="1" customWidth="1"/>
    <col min="15367" max="15367" width="12.28515625" style="1" bestFit="1" customWidth="1"/>
    <col min="15368" max="15616" width="8.85546875" style="1"/>
    <col min="15617" max="15617" width="11.28515625" style="1" customWidth="1"/>
    <col min="15618" max="15618" width="41" style="1" customWidth="1"/>
    <col min="15619" max="15619" width="14.140625" style="1" customWidth="1"/>
    <col min="15620" max="15620" width="14" style="1" customWidth="1"/>
    <col min="15621" max="15621" width="14.140625" style="1" customWidth="1"/>
    <col min="15622" max="15622" width="14.7109375" style="1" customWidth="1"/>
    <col min="15623" max="15623" width="12.28515625" style="1" bestFit="1" customWidth="1"/>
    <col min="15624" max="15872" width="8.85546875" style="1"/>
    <col min="15873" max="15873" width="11.28515625" style="1" customWidth="1"/>
    <col min="15874" max="15874" width="41" style="1" customWidth="1"/>
    <col min="15875" max="15875" width="14.140625" style="1" customWidth="1"/>
    <col min="15876" max="15876" width="14" style="1" customWidth="1"/>
    <col min="15877" max="15877" width="14.140625" style="1" customWidth="1"/>
    <col min="15878" max="15878" width="14.7109375" style="1" customWidth="1"/>
    <col min="15879" max="15879" width="12.28515625" style="1" bestFit="1" customWidth="1"/>
    <col min="15880" max="16128" width="8.85546875" style="1"/>
    <col min="16129" max="16129" width="11.28515625" style="1" customWidth="1"/>
    <col min="16130" max="16130" width="41" style="1" customWidth="1"/>
    <col min="16131" max="16131" width="14.140625" style="1" customWidth="1"/>
    <col min="16132" max="16132" width="14" style="1" customWidth="1"/>
    <col min="16133" max="16133" width="14.140625" style="1" customWidth="1"/>
    <col min="16134" max="16134" width="14.7109375" style="1" customWidth="1"/>
    <col min="16135" max="16135" width="12.28515625" style="1" bestFit="1" customWidth="1"/>
    <col min="16136" max="16384" width="8.85546875" style="1"/>
  </cols>
  <sheetData>
    <row r="1" spans="1:6" ht="15" x14ac:dyDescent="0.25">
      <c r="D1" s="52" t="s">
        <v>25</v>
      </c>
    </row>
    <row r="2" spans="1:6" ht="15.75" x14ac:dyDescent="0.25">
      <c r="D2" s="2" t="s">
        <v>94</v>
      </c>
      <c r="F2" s="52"/>
    </row>
    <row r="3" spans="1:6" ht="15.75" x14ac:dyDescent="0.25">
      <c r="D3" s="2" t="s">
        <v>95</v>
      </c>
      <c r="F3" s="52"/>
    </row>
    <row r="4" spans="1:6" ht="15.75" x14ac:dyDescent="0.25">
      <c r="C4" s="52"/>
      <c r="D4" s="194"/>
    </row>
    <row r="5" spans="1:6" ht="15.75" x14ac:dyDescent="0.25">
      <c r="C5" s="52"/>
      <c r="D5" s="2" t="s">
        <v>181</v>
      </c>
      <c r="E5" s="1" t="s">
        <v>182</v>
      </c>
    </row>
    <row r="7" spans="1:6" ht="21.6" customHeight="1" x14ac:dyDescent="0.25">
      <c r="A7" s="152" t="s">
        <v>122</v>
      </c>
      <c r="B7" s="153"/>
      <c r="C7" s="153"/>
      <c r="D7" s="153"/>
      <c r="E7" s="153"/>
      <c r="F7" s="153"/>
    </row>
    <row r="8" spans="1:6" ht="15.75" x14ac:dyDescent="0.25">
      <c r="A8" s="53" t="s">
        <v>101</v>
      </c>
      <c r="B8" s="51"/>
      <c r="C8" s="51"/>
      <c r="D8" s="51"/>
      <c r="E8" s="51"/>
      <c r="F8" s="51"/>
    </row>
    <row r="9" spans="1:6" ht="15.75" x14ac:dyDescent="0.25">
      <c r="A9" s="54" t="s">
        <v>20</v>
      </c>
      <c r="B9" s="2"/>
      <c r="C9" s="2"/>
      <c r="D9" s="2"/>
      <c r="E9" s="2"/>
      <c r="F9" s="55" t="s">
        <v>23</v>
      </c>
    </row>
    <row r="10" spans="1:6" s="142" customFormat="1" ht="18.75" customHeight="1" x14ac:dyDescent="0.2">
      <c r="A10" s="154" t="s">
        <v>61</v>
      </c>
      <c r="B10" s="154" t="s">
        <v>102</v>
      </c>
      <c r="C10" s="154" t="s">
        <v>24</v>
      </c>
      <c r="D10" s="154" t="s">
        <v>5</v>
      </c>
      <c r="E10" s="154" t="s">
        <v>12</v>
      </c>
      <c r="F10" s="154"/>
    </row>
    <row r="11" spans="1:6" s="142" customFormat="1" ht="12.75" customHeight="1" x14ac:dyDescent="0.2">
      <c r="A11" s="154"/>
      <c r="B11" s="154"/>
      <c r="C11" s="154"/>
      <c r="D11" s="154"/>
      <c r="E11" s="154" t="s">
        <v>6</v>
      </c>
      <c r="F11" s="154" t="s">
        <v>13</v>
      </c>
    </row>
    <row r="12" spans="1:6" s="142" customFormat="1" ht="45.75" customHeight="1" x14ac:dyDescent="0.2">
      <c r="A12" s="154"/>
      <c r="B12" s="154"/>
      <c r="C12" s="154"/>
      <c r="D12" s="154"/>
      <c r="E12" s="154"/>
      <c r="F12" s="154"/>
    </row>
    <row r="13" spans="1:6" s="142" customFormat="1" ht="15" x14ac:dyDescent="0.2">
      <c r="A13" s="148">
        <v>1</v>
      </c>
      <c r="B13" s="148">
        <v>2</v>
      </c>
      <c r="C13" s="148">
        <v>3</v>
      </c>
      <c r="D13" s="148">
        <v>4</v>
      </c>
      <c r="E13" s="148">
        <v>5</v>
      </c>
      <c r="F13" s="148">
        <v>6</v>
      </c>
    </row>
    <row r="14" spans="1:6" ht="14.25" hidden="1" x14ac:dyDescent="0.2">
      <c r="A14" s="56">
        <v>10000000</v>
      </c>
      <c r="B14" s="57" t="s">
        <v>103</v>
      </c>
      <c r="C14" s="58">
        <f t="shared" ref="C14:C35" si="0">D14+E14</f>
        <v>0</v>
      </c>
      <c r="D14" s="59"/>
      <c r="E14" s="59">
        <v>0</v>
      </c>
      <c r="F14" s="59">
        <v>0</v>
      </c>
    </row>
    <row r="15" spans="1:6" ht="30" hidden="1" customHeight="1" x14ac:dyDescent="0.2">
      <c r="A15" s="56">
        <v>11000000</v>
      </c>
      <c r="B15" s="57" t="s">
        <v>104</v>
      </c>
      <c r="C15" s="58">
        <f t="shared" si="0"/>
        <v>0</v>
      </c>
      <c r="D15" s="59"/>
      <c r="E15" s="59">
        <v>0</v>
      </c>
      <c r="F15" s="59">
        <v>0</v>
      </c>
    </row>
    <row r="16" spans="1:6" ht="30" hidden="1" customHeight="1" x14ac:dyDescent="0.2">
      <c r="A16" s="56">
        <v>11020000</v>
      </c>
      <c r="B16" s="57" t="s">
        <v>105</v>
      </c>
      <c r="C16" s="58">
        <f t="shared" si="0"/>
        <v>0</v>
      </c>
      <c r="D16" s="59"/>
      <c r="E16" s="59">
        <v>0</v>
      </c>
      <c r="F16" s="59">
        <v>0</v>
      </c>
    </row>
    <row r="17" spans="1:7" ht="30" hidden="1" customHeight="1" x14ac:dyDescent="0.2">
      <c r="A17" s="60">
        <v>11020200</v>
      </c>
      <c r="B17" s="38" t="s">
        <v>106</v>
      </c>
      <c r="C17" s="61">
        <f t="shared" si="0"/>
        <v>0</v>
      </c>
      <c r="D17" s="62"/>
      <c r="E17" s="62">
        <v>0</v>
      </c>
      <c r="F17" s="62">
        <v>0</v>
      </c>
    </row>
    <row r="18" spans="1:7" ht="30" hidden="1" customHeight="1" x14ac:dyDescent="0.2">
      <c r="A18" s="56">
        <v>20000000</v>
      </c>
      <c r="B18" s="57" t="s">
        <v>107</v>
      </c>
      <c r="C18" s="58">
        <f t="shared" si="0"/>
        <v>0</v>
      </c>
      <c r="D18" s="59"/>
      <c r="E18" s="59">
        <v>0</v>
      </c>
      <c r="F18" s="59">
        <v>0</v>
      </c>
      <c r="G18" s="63"/>
    </row>
    <row r="19" spans="1:7" ht="56.25" hidden="1" customHeight="1" x14ac:dyDescent="0.2">
      <c r="A19" s="56">
        <v>21000000</v>
      </c>
      <c r="B19" s="57" t="s">
        <v>108</v>
      </c>
      <c r="C19" s="58">
        <f t="shared" si="0"/>
        <v>0</v>
      </c>
      <c r="D19" s="59"/>
      <c r="E19" s="59">
        <v>0</v>
      </c>
      <c r="F19" s="59">
        <v>0</v>
      </c>
    </row>
    <row r="20" spans="1:7" ht="23.25" hidden="1" customHeight="1" x14ac:dyDescent="0.2">
      <c r="A20" s="56">
        <v>21010000</v>
      </c>
      <c r="B20" s="57" t="s">
        <v>109</v>
      </c>
      <c r="C20" s="58">
        <f t="shared" si="0"/>
        <v>0</v>
      </c>
      <c r="D20" s="59"/>
      <c r="E20" s="59">
        <v>0</v>
      </c>
      <c r="F20" s="59">
        <v>0</v>
      </c>
    </row>
    <row r="21" spans="1:7" ht="15.75" hidden="1" customHeight="1" x14ac:dyDescent="0.2">
      <c r="A21" s="60">
        <v>21010300</v>
      </c>
      <c r="B21" s="38" t="s">
        <v>110</v>
      </c>
      <c r="C21" s="61">
        <f t="shared" si="0"/>
        <v>0</v>
      </c>
      <c r="D21" s="62"/>
      <c r="E21" s="62">
        <v>0</v>
      </c>
      <c r="F21" s="62">
        <v>0</v>
      </c>
    </row>
    <row r="22" spans="1:7" ht="30" hidden="1" customHeight="1" x14ac:dyDescent="0.2">
      <c r="A22" s="56">
        <v>22000000</v>
      </c>
      <c r="B22" s="57" t="s">
        <v>111</v>
      </c>
      <c r="C22" s="58">
        <f t="shared" si="0"/>
        <v>0</v>
      </c>
      <c r="D22" s="59"/>
      <c r="E22" s="59">
        <v>0</v>
      </c>
      <c r="F22" s="59">
        <v>0</v>
      </c>
      <c r="G22" s="63"/>
    </row>
    <row r="23" spans="1:7" ht="30" hidden="1" customHeight="1" x14ac:dyDescent="0.2">
      <c r="A23" s="60">
        <v>22130000</v>
      </c>
      <c r="B23" s="38" t="s">
        <v>112</v>
      </c>
      <c r="C23" s="61">
        <f t="shared" si="0"/>
        <v>0</v>
      </c>
      <c r="D23" s="62"/>
      <c r="E23" s="62">
        <v>0</v>
      </c>
      <c r="F23" s="62">
        <v>0</v>
      </c>
    </row>
    <row r="24" spans="1:7" ht="30" hidden="1" customHeight="1" x14ac:dyDescent="0.2">
      <c r="A24" s="56">
        <v>24000000</v>
      </c>
      <c r="B24" s="57" t="s">
        <v>113</v>
      </c>
      <c r="C24" s="58">
        <f t="shared" si="0"/>
        <v>0</v>
      </c>
      <c r="D24" s="59"/>
      <c r="E24" s="59">
        <v>0</v>
      </c>
      <c r="F24" s="59">
        <v>0</v>
      </c>
    </row>
    <row r="25" spans="1:7" ht="30" hidden="1" customHeight="1" x14ac:dyDescent="0.2">
      <c r="A25" s="56">
        <v>24060000</v>
      </c>
      <c r="B25" s="57" t="s">
        <v>114</v>
      </c>
      <c r="C25" s="58">
        <f t="shared" si="0"/>
        <v>0</v>
      </c>
      <c r="D25" s="59"/>
      <c r="E25" s="59">
        <v>0</v>
      </c>
      <c r="F25" s="59">
        <v>0</v>
      </c>
    </row>
    <row r="26" spans="1:7" ht="15" hidden="1" x14ac:dyDescent="0.2">
      <c r="A26" s="60">
        <v>24060300</v>
      </c>
      <c r="B26" s="38" t="s">
        <v>114</v>
      </c>
      <c r="C26" s="61">
        <f t="shared" si="0"/>
        <v>0</v>
      </c>
      <c r="D26" s="62"/>
      <c r="E26" s="62">
        <v>0</v>
      </c>
      <c r="F26" s="62">
        <v>0</v>
      </c>
    </row>
    <row r="27" spans="1:7" ht="28.5" hidden="1" x14ac:dyDescent="0.2">
      <c r="A27" s="64"/>
      <c r="B27" s="65" t="s">
        <v>115</v>
      </c>
      <c r="C27" s="66">
        <f t="shared" si="0"/>
        <v>0</v>
      </c>
      <c r="D27" s="66"/>
      <c r="E27" s="66">
        <v>0</v>
      </c>
      <c r="F27" s="66">
        <v>0</v>
      </c>
    </row>
    <row r="28" spans="1:7" ht="14.25" x14ac:dyDescent="0.2">
      <c r="A28" s="56">
        <v>40000000</v>
      </c>
      <c r="B28" s="57" t="s">
        <v>116</v>
      </c>
      <c r="C28" s="58">
        <f t="shared" si="0"/>
        <v>4091681.69</v>
      </c>
      <c r="D28" s="59">
        <f>D29</f>
        <v>4091681.69</v>
      </c>
      <c r="E28" s="59">
        <v>0</v>
      </c>
      <c r="F28" s="59">
        <v>0</v>
      </c>
    </row>
    <row r="29" spans="1:7" ht="14.25" x14ac:dyDescent="0.2">
      <c r="A29" s="56">
        <v>41000000</v>
      </c>
      <c r="B29" s="57" t="s">
        <v>117</v>
      </c>
      <c r="C29" s="58">
        <f t="shared" si="0"/>
        <v>4091681.69</v>
      </c>
      <c r="D29" s="59">
        <f>D30+D32</f>
        <v>4091681.69</v>
      </c>
      <c r="E29" s="59">
        <f>E30+E32</f>
        <v>0</v>
      </c>
      <c r="F29" s="59">
        <f>F30+F32</f>
        <v>0</v>
      </c>
    </row>
    <row r="30" spans="1:7" ht="28.5" x14ac:dyDescent="0.2">
      <c r="A30" s="56">
        <v>41030000</v>
      </c>
      <c r="B30" s="57" t="s">
        <v>118</v>
      </c>
      <c r="C30" s="58">
        <f t="shared" si="0"/>
        <v>0</v>
      </c>
      <c r="D30" s="59">
        <f>D31</f>
        <v>0</v>
      </c>
      <c r="E30" s="59">
        <f t="shared" ref="E30:F30" si="1">E31</f>
        <v>0</v>
      </c>
      <c r="F30" s="59">
        <f t="shared" si="1"/>
        <v>0</v>
      </c>
    </row>
    <row r="31" spans="1:7" ht="75" x14ac:dyDescent="0.2">
      <c r="A31" s="60">
        <v>41030600</v>
      </c>
      <c r="B31" s="38" t="s">
        <v>119</v>
      </c>
      <c r="C31" s="61">
        <f t="shared" si="0"/>
        <v>0</v>
      </c>
      <c r="D31" s="62"/>
      <c r="E31" s="62">
        <v>0</v>
      </c>
      <c r="F31" s="62">
        <v>0</v>
      </c>
    </row>
    <row r="32" spans="1:7" ht="28.5" x14ac:dyDescent="0.2">
      <c r="A32" s="56">
        <v>41050000</v>
      </c>
      <c r="B32" s="57" t="s">
        <v>120</v>
      </c>
      <c r="C32" s="58">
        <f t="shared" si="0"/>
        <v>4091681.69</v>
      </c>
      <c r="D32" s="59">
        <f>D34+D33</f>
        <v>4091681.69</v>
      </c>
      <c r="E32" s="59">
        <f t="shared" ref="E32:F32" si="2">E34+E33</f>
        <v>0</v>
      </c>
      <c r="F32" s="59">
        <f t="shared" si="2"/>
        <v>0</v>
      </c>
    </row>
    <row r="33" spans="1:6" ht="335.45" customHeight="1" x14ac:dyDescent="0.2">
      <c r="A33" s="60">
        <v>41050400</v>
      </c>
      <c r="B33" s="38" t="s">
        <v>152</v>
      </c>
      <c r="C33" s="61">
        <f t="shared" si="0"/>
        <v>4091681.69</v>
      </c>
      <c r="D33" s="62">
        <v>4091681.69</v>
      </c>
      <c r="E33" s="59"/>
      <c r="F33" s="59"/>
    </row>
    <row r="34" spans="1:6" ht="15" hidden="1" x14ac:dyDescent="0.2">
      <c r="A34" s="60">
        <v>41053900</v>
      </c>
      <c r="B34" s="38" t="s">
        <v>30</v>
      </c>
      <c r="C34" s="61">
        <f t="shared" si="0"/>
        <v>0</v>
      </c>
      <c r="D34" s="62"/>
      <c r="E34" s="62">
        <v>0</v>
      </c>
      <c r="F34" s="62">
        <v>0</v>
      </c>
    </row>
    <row r="35" spans="1:6" s="142" customFormat="1" ht="14.25" x14ac:dyDescent="0.2">
      <c r="A35" s="149" t="s">
        <v>18</v>
      </c>
      <c r="B35" s="150" t="s">
        <v>121</v>
      </c>
      <c r="C35" s="151">
        <f t="shared" si="0"/>
        <v>4091681.69</v>
      </c>
      <c r="D35" s="151">
        <f>D28</f>
        <v>4091681.69</v>
      </c>
      <c r="E35" s="151">
        <v>0</v>
      </c>
      <c r="F35" s="151">
        <v>0</v>
      </c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/>
      <c r="D37" s="2" t="s">
        <v>178</v>
      </c>
      <c r="E37" s="2"/>
      <c r="F37" s="2"/>
    </row>
    <row r="38" spans="1:6" ht="15.75" x14ac:dyDescent="0.25">
      <c r="A38" s="67"/>
      <c r="C38" s="68"/>
      <c r="D38" s="68"/>
      <c r="E38" s="67"/>
      <c r="F38" s="2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9055118110236221" right="0.5118110236220472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E5" sqref="E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116"/>
      <c r="B1" s="116"/>
      <c r="E1" s="34" t="s">
        <v>22</v>
      </c>
    </row>
    <row r="2" spans="1:6" ht="18.75" x14ac:dyDescent="0.3">
      <c r="A2" s="116"/>
      <c r="B2" s="116"/>
      <c r="E2" s="2" t="s">
        <v>94</v>
      </c>
      <c r="F2" s="34"/>
    </row>
    <row r="3" spans="1:6" ht="18.75" x14ac:dyDescent="0.3">
      <c r="A3" s="116"/>
      <c r="B3" s="116"/>
      <c r="E3" s="2" t="s">
        <v>95</v>
      </c>
      <c r="F3" s="34"/>
    </row>
    <row r="4" spans="1:6" ht="18.75" x14ac:dyDescent="0.3">
      <c r="A4" s="116"/>
      <c r="B4" s="116"/>
      <c r="E4" s="2" t="s">
        <v>96</v>
      </c>
      <c r="F4" s="34"/>
    </row>
    <row r="5" spans="1:6" ht="18.75" x14ac:dyDescent="0.3">
      <c r="A5" s="116"/>
      <c r="B5" s="116"/>
      <c r="E5" s="2" t="s">
        <v>180</v>
      </c>
      <c r="F5" s="34"/>
    </row>
    <row r="6" spans="1:6" ht="18.75" x14ac:dyDescent="0.3">
      <c r="A6" s="116"/>
      <c r="B6" s="116"/>
      <c r="D6" s="2"/>
      <c r="E6" s="116"/>
      <c r="F6" s="116"/>
    </row>
    <row r="7" spans="1:6" ht="21.6" customHeight="1" x14ac:dyDescent="0.3">
      <c r="A7" s="158" t="s">
        <v>157</v>
      </c>
      <c r="B7" s="159"/>
      <c r="C7" s="159"/>
      <c r="D7" s="159"/>
      <c r="E7" s="159"/>
      <c r="F7" s="159"/>
    </row>
    <row r="8" spans="1:6" ht="18.75" x14ac:dyDescent="0.3">
      <c r="A8" s="117" t="s">
        <v>26</v>
      </c>
      <c r="B8" s="118"/>
      <c r="C8" s="118"/>
      <c r="D8" s="118"/>
      <c r="E8" s="118"/>
      <c r="F8" s="118"/>
    </row>
    <row r="9" spans="1:6" ht="18.75" x14ac:dyDescent="0.3">
      <c r="A9" s="118" t="s">
        <v>20</v>
      </c>
      <c r="B9" s="116"/>
      <c r="C9" s="116"/>
      <c r="D9" s="116"/>
      <c r="E9" s="116"/>
      <c r="F9" s="119" t="s">
        <v>23</v>
      </c>
    </row>
    <row r="10" spans="1:6" ht="18.75" customHeight="1" x14ac:dyDescent="0.2">
      <c r="A10" s="160" t="s">
        <v>61</v>
      </c>
      <c r="B10" s="160" t="s">
        <v>158</v>
      </c>
      <c r="C10" s="160" t="s">
        <v>24</v>
      </c>
      <c r="D10" s="160" t="s">
        <v>5</v>
      </c>
      <c r="E10" s="160" t="s">
        <v>12</v>
      </c>
      <c r="F10" s="160"/>
    </row>
    <row r="11" spans="1:6" ht="12.75" customHeight="1" x14ac:dyDescent="0.2">
      <c r="A11" s="160"/>
      <c r="B11" s="160"/>
      <c r="C11" s="160"/>
      <c r="D11" s="160"/>
      <c r="E11" s="160" t="s">
        <v>6</v>
      </c>
      <c r="F11" s="160" t="s">
        <v>13</v>
      </c>
    </row>
    <row r="12" spans="1:6" ht="45.75" customHeight="1" x14ac:dyDescent="0.2">
      <c r="A12" s="160"/>
      <c r="B12" s="160"/>
      <c r="C12" s="160"/>
      <c r="D12" s="160"/>
      <c r="E12" s="160"/>
      <c r="F12" s="160"/>
    </row>
    <row r="13" spans="1:6" ht="15.75" x14ac:dyDescent="0.2">
      <c r="A13" s="120">
        <v>1</v>
      </c>
      <c r="B13" s="120">
        <v>2</v>
      </c>
      <c r="C13" s="120">
        <v>3</v>
      </c>
      <c r="D13" s="120">
        <v>4</v>
      </c>
      <c r="E13" s="120">
        <v>5</v>
      </c>
      <c r="F13" s="120">
        <v>6</v>
      </c>
    </row>
    <row r="14" spans="1:6" s="142" customFormat="1" ht="15.75" x14ac:dyDescent="0.25">
      <c r="A14" s="155" t="s">
        <v>159</v>
      </c>
      <c r="B14" s="156"/>
      <c r="C14" s="156"/>
      <c r="D14" s="156"/>
      <c r="E14" s="156"/>
      <c r="F14" s="157"/>
    </row>
    <row r="15" spans="1:6" ht="30" customHeight="1" x14ac:dyDescent="0.2">
      <c r="A15" s="121">
        <v>200000</v>
      </c>
      <c r="B15" s="122" t="s">
        <v>160</v>
      </c>
      <c r="C15" s="123">
        <f>D15+E15</f>
        <v>0</v>
      </c>
      <c r="D15" s="135">
        <f>D16</f>
        <v>-4091681.69</v>
      </c>
      <c r="E15" s="135">
        <f>E16</f>
        <v>4091681.69</v>
      </c>
      <c r="F15" s="123">
        <f>F16</f>
        <v>0</v>
      </c>
    </row>
    <row r="16" spans="1:6" ht="30" customHeight="1" x14ac:dyDescent="0.2">
      <c r="A16" s="121">
        <v>208000</v>
      </c>
      <c r="B16" s="122" t="s">
        <v>161</v>
      </c>
      <c r="C16" s="123">
        <f>D16+E16</f>
        <v>0</v>
      </c>
      <c r="D16" s="135">
        <f>D17+D18+D19</f>
        <v>-4091681.69</v>
      </c>
      <c r="E16" s="135">
        <f>E17+E18+E19</f>
        <v>4091681.69</v>
      </c>
      <c r="F16" s="123">
        <f>F17+F18+F19</f>
        <v>0</v>
      </c>
    </row>
    <row r="17" spans="1:6" ht="30" customHeight="1" x14ac:dyDescent="0.2">
      <c r="A17" s="124">
        <v>208100</v>
      </c>
      <c r="B17" s="125" t="s">
        <v>162</v>
      </c>
      <c r="C17" s="123">
        <f>D17+E17</f>
        <v>0</v>
      </c>
      <c r="D17" s="136"/>
      <c r="E17" s="136"/>
      <c r="F17" s="126"/>
    </row>
    <row r="18" spans="1:6" ht="30" customHeight="1" x14ac:dyDescent="0.2">
      <c r="A18" s="124">
        <v>208200</v>
      </c>
      <c r="B18" s="125" t="s">
        <v>163</v>
      </c>
      <c r="C18" s="123">
        <f>D18+E18</f>
        <v>0</v>
      </c>
      <c r="D18" s="136">
        <v>0</v>
      </c>
      <c r="E18" s="136">
        <v>0</v>
      </c>
      <c r="F18" s="126">
        <v>0</v>
      </c>
    </row>
    <row r="19" spans="1:6" ht="56.25" customHeight="1" x14ac:dyDescent="0.2">
      <c r="A19" s="124">
        <v>208400</v>
      </c>
      <c r="B19" s="125" t="s">
        <v>164</v>
      </c>
      <c r="C19" s="123">
        <f>D19+E19</f>
        <v>0</v>
      </c>
      <c r="D19" s="136">
        <v>-4091681.69</v>
      </c>
      <c r="E19" s="136">
        <v>4091681.69</v>
      </c>
      <c r="F19" s="126"/>
    </row>
    <row r="20" spans="1:6" s="142" customFormat="1" ht="23.25" customHeight="1" x14ac:dyDescent="0.2">
      <c r="A20" s="144" t="s">
        <v>18</v>
      </c>
      <c r="B20" s="145" t="s">
        <v>165</v>
      </c>
      <c r="C20" s="146">
        <f>C15</f>
        <v>0</v>
      </c>
      <c r="D20" s="147">
        <f>D15</f>
        <v>-4091681.69</v>
      </c>
      <c r="E20" s="147">
        <f>E15</f>
        <v>4091681.69</v>
      </c>
      <c r="F20" s="146">
        <f>F15</f>
        <v>0</v>
      </c>
    </row>
    <row r="21" spans="1:6" s="142" customFormat="1" ht="15.75" customHeight="1" x14ac:dyDescent="0.25">
      <c r="A21" s="155" t="s">
        <v>166</v>
      </c>
      <c r="B21" s="156"/>
      <c r="C21" s="156"/>
      <c r="D21" s="156"/>
      <c r="E21" s="156"/>
      <c r="F21" s="157"/>
    </row>
    <row r="22" spans="1:6" ht="30" customHeight="1" x14ac:dyDescent="0.2">
      <c r="A22" s="121">
        <v>600000</v>
      </c>
      <c r="B22" s="122" t="s">
        <v>167</v>
      </c>
      <c r="C22" s="123">
        <f>D22+E22</f>
        <v>0</v>
      </c>
      <c r="D22" s="135">
        <f>D23</f>
        <v>-4091681.69</v>
      </c>
      <c r="E22" s="135">
        <f>E23</f>
        <v>4091681.69</v>
      </c>
      <c r="F22" s="123">
        <f>F23</f>
        <v>0</v>
      </c>
    </row>
    <row r="23" spans="1:6" ht="30" customHeight="1" x14ac:dyDescent="0.2">
      <c r="A23" s="121">
        <v>602000</v>
      </c>
      <c r="B23" s="122" t="s">
        <v>168</v>
      </c>
      <c r="C23" s="123">
        <f>D23+E23</f>
        <v>0</v>
      </c>
      <c r="D23" s="135">
        <f>D24+D25+D26</f>
        <v>-4091681.69</v>
      </c>
      <c r="E23" s="135">
        <f>E24+E25+E26</f>
        <v>4091681.69</v>
      </c>
      <c r="F23" s="123">
        <f>F24+F25+F26</f>
        <v>0</v>
      </c>
    </row>
    <row r="24" spans="1:6" ht="30" customHeight="1" x14ac:dyDescent="0.2">
      <c r="A24" s="124">
        <v>602100</v>
      </c>
      <c r="B24" s="125" t="s">
        <v>162</v>
      </c>
      <c r="C24" s="123">
        <f>D24+E24</f>
        <v>0</v>
      </c>
      <c r="D24" s="136"/>
      <c r="E24" s="136"/>
      <c r="F24" s="126"/>
    </row>
    <row r="25" spans="1:6" ht="30" customHeight="1" x14ac:dyDescent="0.2">
      <c r="A25" s="124">
        <v>602200</v>
      </c>
      <c r="B25" s="125" t="s">
        <v>163</v>
      </c>
      <c r="C25" s="123">
        <f>D25+E25</f>
        <v>0</v>
      </c>
      <c r="D25" s="136"/>
      <c r="E25" s="136"/>
      <c r="F25" s="126"/>
    </row>
    <row r="26" spans="1:6" ht="31.5" x14ac:dyDescent="0.2">
      <c r="A26" s="124">
        <v>602400</v>
      </c>
      <c r="B26" s="125" t="s">
        <v>164</v>
      </c>
      <c r="C26" s="123">
        <f>D26+E26</f>
        <v>0</v>
      </c>
      <c r="D26" s="136">
        <v>-4091681.69</v>
      </c>
      <c r="E26" s="136">
        <v>4091681.69</v>
      </c>
      <c r="F26" s="126"/>
    </row>
    <row r="27" spans="1:6" s="142" customFormat="1" ht="15.75" x14ac:dyDescent="0.2">
      <c r="A27" s="144" t="s">
        <v>18</v>
      </c>
      <c r="B27" s="145" t="s">
        <v>165</v>
      </c>
      <c r="C27" s="146">
        <f>C22</f>
        <v>0</v>
      </c>
      <c r="D27" s="147">
        <f>D22</f>
        <v>-4091681.69</v>
      </c>
      <c r="E27" s="147">
        <f>E22</f>
        <v>4091681.69</v>
      </c>
      <c r="F27" s="146">
        <f>F22</f>
        <v>0</v>
      </c>
    </row>
    <row r="28" spans="1:6" s="7" customFormat="1" ht="15.75" x14ac:dyDescent="0.2">
      <c r="A28" s="127"/>
      <c r="B28" s="128"/>
      <c r="C28" s="129"/>
      <c r="D28" s="129"/>
      <c r="E28" s="129"/>
      <c r="F28" s="129"/>
    </row>
    <row r="29" spans="1:6" s="7" customFormat="1" ht="15.75" x14ac:dyDescent="0.2">
      <c r="A29" s="127"/>
      <c r="B29" s="128"/>
      <c r="C29" s="129" t="s">
        <v>177</v>
      </c>
      <c r="D29" s="129"/>
      <c r="E29" s="129"/>
      <c r="F29" s="129"/>
    </row>
    <row r="30" spans="1:6" ht="19.5" x14ac:dyDescent="0.35">
      <c r="A30" s="48"/>
      <c r="B30" s="130"/>
      <c r="C30" s="131"/>
      <c r="D30" s="131"/>
      <c r="E30" s="130"/>
      <c r="F30" s="131"/>
    </row>
    <row r="31" spans="1:6" ht="15.75" x14ac:dyDescent="0.25">
      <c r="A31" s="132"/>
      <c r="B31" s="132"/>
      <c r="C31" s="132"/>
      <c r="D31" s="132"/>
      <c r="E31" s="132"/>
      <c r="F31" s="13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9370078740157483" header="0.31496062992125984" footer="0.31496062992125984"/>
  <pageSetup paperSize="9" scale="6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7" customWidth="1"/>
    <col min="6" max="10" width="13.7109375" style="7" customWidth="1"/>
    <col min="11" max="11" width="14.5703125" style="7" customWidth="1"/>
    <col min="12" max="15" width="13.7109375" style="7" customWidth="1"/>
    <col min="16" max="16" width="15" style="7" customWidth="1"/>
  </cols>
  <sheetData>
    <row r="1" spans="1:16" ht="15.75" x14ac:dyDescent="0.25">
      <c r="A1" s="3"/>
      <c r="B1" s="3"/>
      <c r="C1" s="3"/>
      <c r="D1" s="3"/>
      <c r="E1" s="8"/>
      <c r="F1" s="8"/>
      <c r="G1" s="8"/>
      <c r="H1" s="8"/>
      <c r="I1" s="8"/>
      <c r="J1" s="8"/>
      <c r="K1" s="8"/>
      <c r="L1" s="8"/>
      <c r="N1" s="50" t="s">
        <v>174</v>
      </c>
      <c r="O1" s="8"/>
    </row>
    <row r="2" spans="1:16" s="1" customFormat="1" ht="15.75" x14ac:dyDescent="0.25">
      <c r="A2" s="3"/>
      <c r="B2" s="3"/>
      <c r="C2" s="3"/>
      <c r="D2" s="3"/>
      <c r="E2" s="8"/>
      <c r="F2" s="8"/>
      <c r="G2" s="8"/>
      <c r="H2" s="8"/>
      <c r="I2" s="8"/>
      <c r="J2" s="8"/>
      <c r="K2" s="8"/>
      <c r="L2" s="8"/>
      <c r="M2" s="7"/>
      <c r="N2" s="2" t="s">
        <v>94</v>
      </c>
      <c r="O2" s="8"/>
      <c r="P2" s="8"/>
    </row>
    <row r="3" spans="1:16" s="1" customFormat="1" ht="15.75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7"/>
      <c r="N3" s="2" t="s">
        <v>95</v>
      </c>
      <c r="O3" s="8"/>
      <c r="P3" s="8"/>
    </row>
    <row r="4" spans="1:16" s="1" customFormat="1" ht="15.75" x14ac:dyDescent="0.25">
      <c r="A4" s="3"/>
      <c r="B4" s="3"/>
      <c r="C4" s="3"/>
      <c r="D4" s="3"/>
      <c r="E4" s="8"/>
      <c r="F4" s="8"/>
      <c r="G4" s="8"/>
      <c r="H4" s="8"/>
      <c r="I4" s="8"/>
      <c r="J4" s="8"/>
      <c r="K4" s="8"/>
      <c r="L4" s="8"/>
      <c r="M4" s="7"/>
      <c r="N4" s="2" t="s">
        <v>96</v>
      </c>
      <c r="O4" s="8"/>
      <c r="P4" s="8"/>
    </row>
    <row r="5" spans="1:16" s="1" customFormat="1" ht="15.75" x14ac:dyDescent="0.25">
      <c r="A5" s="3"/>
      <c r="B5" s="3"/>
      <c r="C5" s="3"/>
      <c r="D5" s="3"/>
      <c r="E5" s="8"/>
      <c r="F5" s="8"/>
      <c r="G5" s="8"/>
      <c r="H5" s="8"/>
      <c r="I5" s="8"/>
      <c r="J5" s="8"/>
      <c r="K5" s="8"/>
      <c r="L5" s="8"/>
      <c r="M5" s="7"/>
      <c r="N5" s="2" t="s">
        <v>180</v>
      </c>
      <c r="O5" s="8"/>
      <c r="P5" s="8"/>
    </row>
    <row r="6" spans="1:16" x14ac:dyDescent="0.2">
      <c r="A6" s="162"/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</row>
    <row r="7" spans="1:16" ht="15.75" x14ac:dyDescent="0.25">
      <c r="A7" s="164" t="s">
        <v>100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</row>
    <row r="8" spans="1:16" x14ac:dyDescent="0.2">
      <c r="A8" s="4" t="s">
        <v>26</v>
      </c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49" t="s">
        <v>20</v>
      </c>
      <c r="B9" s="3"/>
      <c r="C9" s="3"/>
      <c r="D9" s="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 t="s">
        <v>0</v>
      </c>
    </row>
    <row r="10" spans="1:16" x14ac:dyDescent="0.2">
      <c r="A10" s="165" t="s">
        <v>1</v>
      </c>
      <c r="B10" s="165" t="s">
        <v>2</v>
      </c>
      <c r="C10" s="165" t="s">
        <v>3</v>
      </c>
      <c r="D10" s="166" t="s">
        <v>4</v>
      </c>
      <c r="E10" s="161" t="s">
        <v>5</v>
      </c>
      <c r="F10" s="161"/>
      <c r="G10" s="161"/>
      <c r="H10" s="161"/>
      <c r="I10" s="161"/>
      <c r="J10" s="161" t="s">
        <v>12</v>
      </c>
      <c r="K10" s="161"/>
      <c r="L10" s="161"/>
      <c r="M10" s="161"/>
      <c r="N10" s="161"/>
      <c r="O10" s="161"/>
      <c r="P10" s="161" t="s">
        <v>14</v>
      </c>
    </row>
    <row r="11" spans="1:16" x14ac:dyDescent="0.2">
      <c r="A11" s="166"/>
      <c r="B11" s="166"/>
      <c r="C11" s="166"/>
      <c r="D11" s="166"/>
      <c r="E11" s="161" t="s">
        <v>6</v>
      </c>
      <c r="F11" s="161" t="s">
        <v>7</v>
      </c>
      <c r="G11" s="161" t="s">
        <v>8</v>
      </c>
      <c r="H11" s="161"/>
      <c r="I11" s="161" t="s">
        <v>11</v>
      </c>
      <c r="J11" s="161" t="s">
        <v>6</v>
      </c>
      <c r="K11" s="161" t="s">
        <v>13</v>
      </c>
      <c r="L11" s="161" t="s">
        <v>7</v>
      </c>
      <c r="M11" s="161" t="s">
        <v>8</v>
      </c>
      <c r="N11" s="161"/>
      <c r="O11" s="161" t="s">
        <v>11</v>
      </c>
      <c r="P11" s="161"/>
    </row>
    <row r="12" spans="1:16" x14ac:dyDescent="0.2">
      <c r="A12" s="166"/>
      <c r="B12" s="166"/>
      <c r="C12" s="166"/>
      <c r="D12" s="166"/>
      <c r="E12" s="161"/>
      <c r="F12" s="161"/>
      <c r="G12" s="161" t="s">
        <v>9</v>
      </c>
      <c r="H12" s="161" t="s">
        <v>10</v>
      </c>
      <c r="I12" s="161"/>
      <c r="J12" s="161"/>
      <c r="K12" s="161"/>
      <c r="L12" s="161"/>
      <c r="M12" s="161" t="s">
        <v>9</v>
      </c>
      <c r="N12" s="161" t="s">
        <v>10</v>
      </c>
      <c r="O12" s="161"/>
      <c r="P12" s="161"/>
    </row>
    <row r="13" spans="1:16" ht="44.25" customHeight="1" x14ac:dyDescent="0.2">
      <c r="A13" s="166"/>
      <c r="B13" s="166"/>
      <c r="C13" s="166"/>
      <c r="D13" s="166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</row>
    <row r="14" spans="1:16" x14ac:dyDescent="0.2">
      <c r="A14" s="11">
        <v>1</v>
      </c>
      <c r="B14" s="11">
        <v>2</v>
      </c>
      <c r="C14" s="11">
        <v>3</v>
      </c>
      <c r="D14" s="11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</row>
    <row r="15" spans="1:16" s="1" customFormat="1" ht="15" hidden="1" x14ac:dyDescent="0.2">
      <c r="A15" s="27" t="s">
        <v>39</v>
      </c>
      <c r="B15" s="27"/>
      <c r="C15" s="27"/>
      <c r="D15" s="25" t="s">
        <v>37</v>
      </c>
      <c r="E15" s="39">
        <f>F15+I15</f>
        <v>0</v>
      </c>
      <c r="F15" s="39">
        <f>F16</f>
        <v>0</v>
      </c>
      <c r="G15" s="39">
        <f>G16</f>
        <v>0</v>
      </c>
      <c r="H15" s="39">
        <f t="shared" ref="H15:I15" si="0">H16</f>
        <v>0</v>
      </c>
      <c r="I15" s="39">
        <f t="shared" si="0"/>
        <v>0</v>
      </c>
      <c r="J15" s="39">
        <f>L15+O15</f>
        <v>0</v>
      </c>
      <c r="K15" s="39">
        <f>K16</f>
        <v>0</v>
      </c>
      <c r="L15" s="39">
        <f t="shared" ref="L15:O15" si="1">L16</f>
        <v>0</v>
      </c>
      <c r="M15" s="39">
        <f t="shared" si="1"/>
        <v>0</v>
      </c>
      <c r="N15" s="39">
        <f t="shared" si="1"/>
        <v>0</v>
      </c>
      <c r="O15" s="39">
        <f t="shared" si="1"/>
        <v>0</v>
      </c>
      <c r="P15" s="39">
        <f>E15+J15</f>
        <v>0</v>
      </c>
    </row>
    <row r="16" spans="1:16" s="1" customFormat="1" ht="15" hidden="1" x14ac:dyDescent="0.2">
      <c r="A16" s="14" t="s">
        <v>51</v>
      </c>
      <c r="B16" s="14"/>
      <c r="C16" s="14"/>
      <c r="D16" s="22" t="s">
        <v>37</v>
      </c>
      <c r="E16" s="40">
        <f>F16+I16</f>
        <v>0</v>
      </c>
      <c r="F16" s="40">
        <f>F17+F18+F19+F20+F21+F22+F23</f>
        <v>0</v>
      </c>
      <c r="G16" s="40">
        <f t="shared" ref="G16:I16" si="2">G17+G18+G19+G20+G21+G22+G23</f>
        <v>0</v>
      </c>
      <c r="H16" s="40">
        <f t="shared" si="2"/>
        <v>0</v>
      </c>
      <c r="I16" s="40">
        <f t="shared" si="2"/>
        <v>0</v>
      </c>
      <c r="J16" s="40">
        <f t="shared" ref="J16:J32" si="3">L16+O16</f>
        <v>0</v>
      </c>
      <c r="K16" s="40">
        <f>K17+K18+K19+K20+K21+K22+K23</f>
        <v>0</v>
      </c>
      <c r="L16" s="40">
        <f t="shared" ref="L16" si="4">L17+L18+L19+L20+L21+L22+L23</f>
        <v>0</v>
      </c>
      <c r="M16" s="40">
        <f t="shared" ref="M16" si="5">M17+M18+M19+M20+M21+M22+M23</f>
        <v>0</v>
      </c>
      <c r="N16" s="40">
        <f t="shared" ref="N16" si="6">N17+N18+N19+N20+N21+N22+N23</f>
        <v>0</v>
      </c>
      <c r="O16" s="40">
        <f>O17+O18+O19+O20+O21+O22+O23</f>
        <v>0</v>
      </c>
      <c r="P16" s="40">
        <f t="shared" ref="P16:P23" si="7">E16+J16</f>
        <v>0</v>
      </c>
    </row>
    <row r="17" spans="1:16" s="1" customFormat="1" ht="72" hidden="1" customHeight="1" x14ac:dyDescent="0.2">
      <c r="A17" s="42" t="s">
        <v>63</v>
      </c>
      <c r="B17" s="42" t="s">
        <v>64</v>
      </c>
      <c r="C17" s="43" t="s">
        <v>65</v>
      </c>
      <c r="D17" s="45" t="s">
        <v>66</v>
      </c>
      <c r="E17" s="40">
        <f t="shared" ref="E17:E39" si="8">F17+I17</f>
        <v>0</v>
      </c>
      <c r="F17" s="41"/>
      <c r="G17" s="41"/>
      <c r="H17" s="41"/>
      <c r="I17" s="40"/>
      <c r="J17" s="40">
        <f t="shared" si="3"/>
        <v>0</v>
      </c>
      <c r="K17" s="41"/>
      <c r="L17" s="41"/>
      <c r="M17" s="41"/>
      <c r="N17" s="41"/>
      <c r="O17" s="41"/>
      <c r="P17" s="40">
        <f t="shared" si="7"/>
        <v>0</v>
      </c>
    </row>
    <row r="18" spans="1:16" s="1" customFormat="1" ht="27" hidden="1" customHeight="1" x14ac:dyDescent="0.2">
      <c r="A18" s="42" t="s">
        <v>58</v>
      </c>
      <c r="B18" s="42" t="s">
        <v>17</v>
      </c>
      <c r="C18" s="43" t="s">
        <v>76</v>
      </c>
      <c r="D18" s="45" t="s">
        <v>59</v>
      </c>
      <c r="E18" s="40">
        <f>F18+I18</f>
        <v>0</v>
      </c>
      <c r="F18" s="41"/>
      <c r="G18" s="41"/>
      <c r="H18" s="41"/>
      <c r="I18" s="40"/>
      <c r="J18" s="40">
        <f t="shared" si="3"/>
        <v>0</v>
      </c>
      <c r="K18" s="41"/>
      <c r="L18" s="41"/>
      <c r="M18" s="41"/>
      <c r="N18" s="41"/>
      <c r="O18" s="41"/>
      <c r="P18" s="40">
        <f t="shared" si="7"/>
        <v>0</v>
      </c>
    </row>
    <row r="19" spans="1:16" s="1" customFormat="1" ht="27" hidden="1" customHeight="1" x14ac:dyDescent="0.2">
      <c r="A19" s="42" t="s">
        <v>77</v>
      </c>
      <c r="B19" s="42">
        <v>3242</v>
      </c>
      <c r="C19" s="44" t="s">
        <v>50</v>
      </c>
      <c r="D19" s="45" t="s">
        <v>33</v>
      </c>
      <c r="E19" s="40">
        <f t="shared" si="8"/>
        <v>0</v>
      </c>
      <c r="F19" s="41"/>
      <c r="G19" s="41"/>
      <c r="H19" s="41"/>
      <c r="I19" s="40"/>
      <c r="J19" s="40">
        <f t="shared" si="3"/>
        <v>0</v>
      </c>
      <c r="K19" s="41"/>
      <c r="L19" s="41"/>
      <c r="M19" s="41"/>
      <c r="N19" s="41"/>
      <c r="O19" s="41"/>
      <c r="P19" s="40">
        <f t="shared" si="7"/>
        <v>0</v>
      </c>
    </row>
    <row r="20" spans="1:16" s="1" customFormat="1" ht="27" hidden="1" customHeight="1" x14ac:dyDescent="0.2">
      <c r="A20" s="42" t="s">
        <v>55</v>
      </c>
      <c r="B20" s="42" t="s">
        <v>56</v>
      </c>
      <c r="C20" s="43" t="s">
        <v>57</v>
      </c>
      <c r="D20" s="45" t="s">
        <v>78</v>
      </c>
      <c r="E20" s="40">
        <f t="shared" si="8"/>
        <v>0</v>
      </c>
      <c r="F20" s="41"/>
      <c r="G20" s="41"/>
      <c r="H20" s="41"/>
      <c r="I20" s="40"/>
      <c r="J20" s="40">
        <f t="shared" si="3"/>
        <v>0</v>
      </c>
      <c r="K20" s="41"/>
      <c r="L20" s="41"/>
      <c r="M20" s="41"/>
      <c r="N20" s="41"/>
      <c r="O20" s="41"/>
      <c r="P20" s="40">
        <f t="shared" si="7"/>
        <v>0</v>
      </c>
    </row>
    <row r="21" spans="1:16" s="1" customFormat="1" ht="27" hidden="1" customHeight="1" x14ac:dyDescent="0.2">
      <c r="A21" s="42" t="s">
        <v>80</v>
      </c>
      <c r="B21" s="42">
        <v>7370</v>
      </c>
      <c r="C21" s="43" t="s">
        <v>67</v>
      </c>
      <c r="D21" s="45" t="s">
        <v>79</v>
      </c>
      <c r="E21" s="40">
        <f t="shared" si="8"/>
        <v>0</v>
      </c>
      <c r="F21" s="41"/>
      <c r="G21" s="41"/>
      <c r="H21" s="41"/>
      <c r="I21" s="40"/>
      <c r="J21" s="40">
        <f t="shared" si="3"/>
        <v>0</v>
      </c>
      <c r="K21" s="41"/>
      <c r="L21" s="41"/>
      <c r="M21" s="41"/>
      <c r="N21" s="41"/>
      <c r="O21" s="41"/>
      <c r="P21" s="40">
        <f t="shared" si="7"/>
        <v>0</v>
      </c>
    </row>
    <row r="22" spans="1:16" s="1" customFormat="1" ht="42.6" hidden="1" customHeight="1" x14ac:dyDescent="0.2">
      <c r="A22" s="42" t="s">
        <v>81</v>
      </c>
      <c r="B22" s="42" t="s">
        <v>82</v>
      </c>
      <c r="C22" s="43" t="s">
        <v>60</v>
      </c>
      <c r="D22" s="45" t="s">
        <v>83</v>
      </c>
      <c r="E22" s="40">
        <f t="shared" si="8"/>
        <v>0</v>
      </c>
      <c r="F22" s="41"/>
      <c r="G22" s="41"/>
      <c r="H22" s="41"/>
      <c r="I22" s="40"/>
      <c r="J22" s="40">
        <f t="shared" si="3"/>
        <v>0</v>
      </c>
      <c r="K22" s="41"/>
      <c r="L22" s="41"/>
      <c r="M22" s="41"/>
      <c r="N22" s="41"/>
      <c r="O22" s="41"/>
      <c r="P22" s="40">
        <f t="shared" si="7"/>
        <v>0</v>
      </c>
    </row>
    <row r="23" spans="1:16" s="1" customFormat="1" ht="27" hidden="1" customHeight="1" x14ac:dyDescent="0.2">
      <c r="A23" s="14" t="s">
        <v>40</v>
      </c>
      <c r="B23" s="14">
        <v>8410</v>
      </c>
      <c r="C23" s="14" t="s">
        <v>41</v>
      </c>
      <c r="D23" s="13" t="s">
        <v>38</v>
      </c>
      <c r="E23" s="40">
        <f t="shared" si="8"/>
        <v>0</v>
      </c>
      <c r="F23" s="41"/>
      <c r="G23" s="41"/>
      <c r="H23" s="41"/>
      <c r="I23" s="41"/>
      <c r="J23" s="40">
        <f t="shared" si="3"/>
        <v>0</v>
      </c>
      <c r="K23" s="41"/>
      <c r="L23" s="41"/>
      <c r="M23" s="41"/>
      <c r="N23" s="41"/>
      <c r="O23" s="41"/>
      <c r="P23" s="40">
        <f t="shared" si="7"/>
        <v>0</v>
      </c>
    </row>
    <row r="24" spans="1:16" s="1" customFormat="1" ht="30.6" hidden="1" customHeight="1" x14ac:dyDescent="0.2">
      <c r="A24" s="35" t="s">
        <v>42</v>
      </c>
      <c r="B24" s="27"/>
      <c r="C24" s="27"/>
      <c r="D24" s="25" t="s">
        <v>31</v>
      </c>
      <c r="E24" s="39">
        <f>F24+I24</f>
        <v>0</v>
      </c>
      <c r="F24" s="39">
        <f>F25</f>
        <v>0</v>
      </c>
      <c r="G24" s="39">
        <f t="shared" ref="G24:I24" si="9">G25</f>
        <v>0</v>
      </c>
      <c r="H24" s="39">
        <f t="shared" si="9"/>
        <v>0</v>
      </c>
      <c r="I24" s="39">
        <f t="shared" si="9"/>
        <v>0</v>
      </c>
      <c r="J24" s="39">
        <f t="shared" si="3"/>
        <v>0</v>
      </c>
      <c r="K24" s="39">
        <f>K25</f>
        <v>0</v>
      </c>
      <c r="L24" s="39">
        <f t="shared" ref="L24" si="10">L25</f>
        <v>0</v>
      </c>
      <c r="M24" s="39">
        <f t="shared" ref="M24" si="11">M25</f>
        <v>0</v>
      </c>
      <c r="N24" s="39">
        <f t="shared" ref="N24" si="12">N25</f>
        <v>0</v>
      </c>
      <c r="O24" s="39">
        <f>O25</f>
        <v>0</v>
      </c>
      <c r="P24" s="39">
        <f>E24+J24</f>
        <v>0</v>
      </c>
    </row>
    <row r="25" spans="1:16" s="1" customFormat="1" ht="28.5" hidden="1" x14ac:dyDescent="0.2">
      <c r="A25" s="14" t="s">
        <v>52</v>
      </c>
      <c r="B25" s="14"/>
      <c r="C25" s="14"/>
      <c r="D25" s="22" t="s">
        <v>31</v>
      </c>
      <c r="E25" s="40">
        <f>F25+I25</f>
        <v>0</v>
      </c>
      <c r="F25" s="40">
        <f>F26+F27+F28+F29+F30+F31+F32+F33+F34</f>
        <v>0</v>
      </c>
      <c r="G25" s="40">
        <f t="shared" ref="G25:I25" si="13">G26+G27+G28+G29+G30+G31+G32+G33+G34</f>
        <v>0</v>
      </c>
      <c r="H25" s="40">
        <f t="shared" si="13"/>
        <v>0</v>
      </c>
      <c r="I25" s="40">
        <f t="shared" si="13"/>
        <v>0</v>
      </c>
      <c r="J25" s="40">
        <f t="shared" si="3"/>
        <v>0</v>
      </c>
      <c r="K25" s="40">
        <f>K26+K27+K28+K29+K30+K31+K32+K33+K34</f>
        <v>0</v>
      </c>
      <c r="L25" s="40">
        <f t="shared" ref="L25" si="14">L26+L27+L28+L29+L30+L31+L32+L33+L34</f>
        <v>0</v>
      </c>
      <c r="M25" s="40">
        <f t="shared" ref="M25" si="15">M26+M27+M28+M29+M30+M31+M32+M33+M34</f>
        <v>0</v>
      </c>
      <c r="N25" s="40">
        <f t="shared" ref="N25" si="16">N26+N27+N28+N29+N30+N31+N32+N33+N34</f>
        <v>0</v>
      </c>
      <c r="O25" s="40">
        <f>O26+O27+O28+O29+O30+O31+O32+O33+O34</f>
        <v>0</v>
      </c>
      <c r="P25" s="40">
        <f t="shared" ref="P25:P39" si="17">E25+J25</f>
        <v>0</v>
      </c>
    </row>
    <row r="26" spans="1:16" s="1" customFormat="1" ht="28.15" hidden="1" customHeight="1" x14ac:dyDescent="0.2">
      <c r="A26" s="14" t="s">
        <v>44</v>
      </c>
      <c r="B26" s="14">
        <v>4082</v>
      </c>
      <c r="C26" s="14" t="s">
        <v>45</v>
      </c>
      <c r="D26" s="15" t="s">
        <v>36</v>
      </c>
      <c r="E26" s="40">
        <f t="shared" si="8"/>
        <v>0</v>
      </c>
      <c r="F26" s="41"/>
      <c r="G26" s="40"/>
      <c r="H26" s="40"/>
      <c r="I26" s="40"/>
      <c r="J26" s="40">
        <f t="shared" si="3"/>
        <v>0</v>
      </c>
      <c r="K26" s="40"/>
      <c r="L26" s="40"/>
      <c r="M26" s="40"/>
      <c r="N26" s="40"/>
      <c r="O26" s="40"/>
      <c r="P26" s="40">
        <f t="shared" si="17"/>
        <v>0</v>
      </c>
    </row>
    <row r="27" spans="1:16" s="1" customFormat="1" ht="45" hidden="1" x14ac:dyDescent="0.2">
      <c r="A27" s="46" t="s">
        <v>69</v>
      </c>
      <c r="B27" s="47" t="s">
        <v>71</v>
      </c>
      <c r="C27" s="47" t="s">
        <v>70</v>
      </c>
      <c r="D27" s="13" t="s">
        <v>68</v>
      </c>
      <c r="E27" s="40">
        <f t="shared" si="8"/>
        <v>0</v>
      </c>
      <c r="F27" s="41"/>
      <c r="G27" s="40"/>
      <c r="H27" s="40"/>
      <c r="I27" s="40"/>
      <c r="J27" s="40">
        <f t="shared" si="3"/>
        <v>0</v>
      </c>
      <c r="K27" s="40"/>
      <c r="L27" s="40"/>
      <c r="M27" s="40"/>
      <c r="N27" s="40"/>
      <c r="O27" s="40"/>
      <c r="P27" s="40">
        <f t="shared" si="17"/>
        <v>0</v>
      </c>
    </row>
    <row r="28" spans="1:16" s="1" customFormat="1" ht="105" hidden="1" x14ac:dyDescent="0.2">
      <c r="A28" s="14" t="s">
        <v>46</v>
      </c>
      <c r="B28" s="14">
        <v>6083</v>
      </c>
      <c r="C28" s="14" t="s">
        <v>47</v>
      </c>
      <c r="D28" s="16" t="s">
        <v>34</v>
      </c>
      <c r="E28" s="40">
        <f t="shared" si="8"/>
        <v>0</v>
      </c>
      <c r="F28" s="41"/>
      <c r="G28" s="41"/>
      <c r="H28" s="41"/>
      <c r="I28" s="41"/>
      <c r="J28" s="40">
        <f t="shared" si="3"/>
        <v>0</v>
      </c>
      <c r="K28" s="41"/>
      <c r="L28" s="41"/>
      <c r="M28" s="41"/>
      <c r="N28" s="41"/>
      <c r="O28" s="41"/>
      <c r="P28" s="40">
        <f t="shared" si="17"/>
        <v>0</v>
      </c>
    </row>
    <row r="29" spans="1:16" s="1" customFormat="1" ht="45" hidden="1" x14ac:dyDescent="0.2">
      <c r="A29" s="14" t="s">
        <v>74</v>
      </c>
      <c r="B29" s="14" t="s">
        <v>72</v>
      </c>
      <c r="C29" s="47" t="s">
        <v>73</v>
      </c>
      <c r="D29" s="16" t="s">
        <v>75</v>
      </c>
      <c r="E29" s="40">
        <f t="shared" si="8"/>
        <v>0</v>
      </c>
      <c r="F29" s="41"/>
      <c r="G29" s="41"/>
      <c r="H29" s="41"/>
      <c r="I29" s="41"/>
      <c r="J29" s="40">
        <f t="shared" si="3"/>
        <v>0</v>
      </c>
      <c r="K29" s="41"/>
      <c r="L29" s="41"/>
      <c r="M29" s="41"/>
      <c r="N29" s="41"/>
      <c r="O29" s="41"/>
      <c r="P29" s="40">
        <f t="shared" si="17"/>
        <v>0</v>
      </c>
    </row>
    <row r="30" spans="1:16" s="1" customFormat="1" ht="30" hidden="1" x14ac:dyDescent="0.2">
      <c r="A30" s="14" t="s">
        <v>91</v>
      </c>
      <c r="B30" s="14" t="s">
        <v>92</v>
      </c>
      <c r="C30" s="47" t="s">
        <v>87</v>
      </c>
      <c r="D30" s="16" t="s">
        <v>93</v>
      </c>
      <c r="E30" s="40">
        <f t="shared" si="8"/>
        <v>0</v>
      </c>
      <c r="F30" s="41"/>
      <c r="G30" s="41"/>
      <c r="H30" s="41"/>
      <c r="I30" s="41"/>
      <c r="J30" s="40">
        <f t="shared" si="3"/>
        <v>0</v>
      </c>
      <c r="K30" s="41"/>
      <c r="L30" s="41"/>
      <c r="M30" s="41"/>
      <c r="N30" s="41"/>
      <c r="O30" s="41"/>
      <c r="P30" s="40">
        <f t="shared" si="17"/>
        <v>0</v>
      </c>
    </row>
    <row r="31" spans="1:16" s="1" customFormat="1" ht="30" hidden="1" x14ac:dyDescent="0.2">
      <c r="A31" s="14" t="s">
        <v>84</v>
      </c>
      <c r="B31" s="14" t="s">
        <v>85</v>
      </c>
      <c r="C31" s="47" t="s">
        <v>87</v>
      </c>
      <c r="D31" s="15" t="s">
        <v>86</v>
      </c>
      <c r="E31" s="40">
        <f t="shared" si="8"/>
        <v>0</v>
      </c>
      <c r="F31" s="41"/>
      <c r="G31" s="41"/>
      <c r="H31" s="41"/>
      <c r="I31" s="41"/>
      <c r="J31" s="40">
        <f t="shared" si="3"/>
        <v>0</v>
      </c>
      <c r="K31" s="41"/>
      <c r="L31" s="41"/>
      <c r="M31" s="41"/>
      <c r="N31" s="41"/>
      <c r="O31" s="41"/>
      <c r="P31" s="40">
        <f t="shared" si="17"/>
        <v>0</v>
      </c>
    </row>
    <row r="32" spans="1:16" s="1" customFormat="1" ht="28.15" hidden="1" customHeight="1" x14ac:dyDescent="0.2">
      <c r="A32" s="14" t="s">
        <v>89</v>
      </c>
      <c r="B32" s="14" t="s">
        <v>90</v>
      </c>
      <c r="C32" s="47" t="s">
        <v>87</v>
      </c>
      <c r="D32" s="15" t="s">
        <v>88</v>
      </c>
      <c r="E32" s="40">
        <f t="shared" si="8"/>
        <v>0</v>
      </c>
      <c r="F32" s="41"/>
      <c r="G32" s="41"/>
      <c r="H32" s="41"/>
      <c r="I32" s="41"/>
      <c r="J32" s="40">
        <f t="shared" si="3"/>
        <v>0</v>
      </c>
      <c r="K32" s="41"/>
      <c r="L32" s="41"/>
      <c r="M32" s="41"/>
      <c r="N32" s="41"/>
      <c r="O32" s="41"/>
      <c r="P32" s="40">
        <f t="shared" si="17"/>
        <v>0</v>
      </c>
    </row>
    <row r="33" spans="1:16" s="1" customFormat="1" ht="28.15" hidden="1" customHeight="1" x14ac:dyDescent="0.2">
      <c r="A33" s="14" t="s">
        <v>99</v>
      </c>
      <c r="B33" s="14" t="s">
        <v>97</v>
      </c>
      <c r="C33" s="14" t="s">
        <v>41</v>
      </c>
      <c r="D33" s="15" t="s">
        <v>98</v>
      </c>
      <c r="E33" s="40">
        <f t="shared" si="8"/>
        <v>0</v>
      </c>
      <c r="F33" s="41"/>
      <c r="G33" s="41"/>
      <c r="H33" s="41"/>
      <c r="I33" s="41"/>
      <c r="J33" s="40"/>
      <c r="K33" s="41"/>
      <c r="L33" s="41"/>
      <c r="M33" s="41"/>
      <c r="N33" s="41"/>
      <c r="O33" s="41"/>
      <c r="P33" s="40">
        <f t="shared" si="17"/>
        <v>0</v>
      </c>
    </row>
    <row r="34" spans="1:16" s="1" customFormat="1" ht="60" hidden="1" x14ac:dyDescent="0.2">
      <c r="A34" s="14" t="s">
        <v>43</v>
      </c>
      <c r="B34" s="17">
        <v>9800</v>
      </c>
      <c r="C34" s="14" t="s">
        <v>17</v>
      </c>
      <c r="D34" s="23" t="s">
        <v>32</v>
      </c>
      <c r="E34" s="40">
        <f t="shared" si="8"/>
        <v>0</v>
      </c>
      <c r="F34" s="41"/>
      <c r="G34" s="41"/>
      <c r="H34" s="41"/>
      <c r="I34" s="41"/>
      <c r="J34" s="40">
        <f t="shared" ref="J34:J46" si="18">L34+O34</f>
        <v>0</v>
      </c>
      <c r="K34" s="41"/>
      <c r="L34" s="41"/>
      <c r="M34" s="41"/>
      <c r="N34" s="41"/>
      <c r="O34" s="41"/>
      <c r="P34" s="40">
        <f t="shared" si="17"/>
        <v>0</v>
      </c>
    </row>
    <row r="35" spans="1:16" s="142" customFormat="1" ht="49.15" customHeight="1" x14ac:dyDescent="0.2">
      <c r="A35" s="137" t="s">
        <v>48</v>
      </c>
      <c r="B35" s="138"/>
      <c r="C35" s="138"/>
      <c r="D35" s="139" t="s">
        <v>35</v>
      </c>
      <c r="E35" s="140">
        <f t="shared" si="8"/>
        <v>0</v>
      </c>
      <c r="F35" s="140">
        <f>F36</f>
        <v>0</v>
      </c>
      <c r="G35" s="140">
        <f t="shared" ref="G35:H35" si="19">G36</f>
        <v>0</v>
      </c>
      <c r="H35" s="140">
        <f t="shared" si="19"/>
        <v>0</v>
      </c>
      <c r="I35" s="140">
        <f>I36</f>
        <v>0</v>
      </c>
      <c r="J35" s="141">
        <f t="shared" si="18"/>
        <v>4091681.69</v>
      </c>
      <c r="K35" s="141">
        <f>K36</f>
        <v>4091681.69</v>
      </c>
      <c r="L35" s="141">
        <f t="shared" ref="L35" si="20">L36</f>
        <v>0</v>
      </c>
      <c r="M35" s="141">
        <f t="shared" ref="M35" si="21">M36</f>
        <v>0</v>
      </c>
      <c r="N35" s="141">
        <f>N36</f>
        <v>0</v>
      </c>
      <c r="O35" s="141">
        <f>O36</f>
        <v>4091681.69</v>
      </c>
      <c r="P35" s="141">
        <f t="shared" si="17"/>
        <v>4091681.69</v>
      </c>
    </row>
    <row r="36" spans="1:16" s="1" customFormat="1" ht="42.75" hidden="1" x14ac:dyDescent="0.2">
      <c r="A36" s="14" t="s">
        <v>53</v>
      </c>
      <c r="B36" s="14"/>
      <c r="C36" s="14"/>
      <c r="D36" s="24" t="s">
        <v>35</v>
      </c>
      <c r="E36" s="40">
        <f t="shared" si="8"/>
        <v>0</v>
      </c>
      <c r="F36" s="40">
        <f>F39+F38+F37</f>
        <v>0</v>
      </c>
      <c r="G36" s="40">
        <f t="shared" ref="G36:I36" si="22">G39+G38+G37</f>
        <v>0</v>
      </c>
      <c r="H36" s="40">
        <f t="shared" si="22"/>
        <v>0</v>
      </c>
      <c r="I36" s="40">
        <f t="shared" si="22"/>
        <v>0</v>
      </c>
      <c r="J36" s="133">
        <f t="shared" si="18"/>
        <v>4091681.69</v>
      </c>
      <c r="K36" s="133">
        <f>K39+K38+K37</f>
        <v>4091681.69</v>
      </c>
      <c r="L36" s="133">
        <f t="shared" ref="L36:O36" si="23">L39+L38+L37</f>
        <v>0</v>
      </c>
      <c r="M36" s="133">
        <f t="shared" si="23"/>
        <v>0</v>
      </c>
      <c r="N36" s="133">
        <f t="shared" si="23"/>
        <v>0</v>
      </c>
      <c r="O36" s="133">
        <f t="shared" si="23"/>
        <v>4091681.69</v>
      </c>
      <c r="P36" s="133">
        <f t="shared" si="17"/>
        <v>4091681.69</v>
      </c>
    </row>
    <row r="37" spans="1:16" s="1" customFormat="1" ht="375" x14ac:dyDescent="0.2">
      <c r="A37" s="14" t="s">
        <v>170</v>
      </c>
      <c r="B37" s="44" t="s">
        <v>171</v>
      </c>
      <c r="C37" s="44" t="s">
        <v>172</v>
      </c>
      <c r="D37" s="23" t="s">
        <v>173</v>
      </c>
      <c r="E37" s="40"/>
      <c r="F37" s="40"/>
      <c r="G37" s="40"/>
      <c r="H37" s="40"/>
      <c r="I37" s="40"/>
      <c r="J37" s="133">
        <f t="shared" si="18"/>
        <v>4091681.69</v>
      </c>
      <c r="K37" s="134">
        <v>4091681.69</v>
      </c>
      <c r="L37" s="133"/>
      <c r="M37" s="133"/>
      <c r="N37" s="133"/>
      <c r="O37" s="134">
        <v>4091681.69</v>
      </c>
      <c r="P37" s="133">
        <f t="shared" si="17"/>
        <v>4091681.69</v>
      </c>
    </row>
    <row r="38" spans="1:16" s="1" customFormat="1" ht="30" hidden="1" x14ac:dyDescent="0.2">
      <c r="A38" s="14" t="s">
        <v>49</v>
      </c>
      <c r="B38" s="44">
        <v>3242</v>
      </c>
      <c r="C38" s="44" t="s">
        <v>50</v>
      </c>
      <c r="D38" s="15" t="s">
        <v>33</v>
      </c>
      <c r="E38" s="40">
        <f t="shared" si="8"/>
        <v>0</v>
      </c>
      <c r="F38" s="40"/>
      <c r="G38" s="40"/>
      <c r="H38" s="40"/>
      <c r="I38" s="40"/>
      <c r="J38" s="133">
        <f t="shared" si="18"/>
        <v>0</v>
      </c>
      <c r="K38" s="133"/>
      <c r="L38" s="133"/>
      <c r="M38" s="133"/>
      <c r="N38" s="133"/>
      <c r="O38" s="133"/>
      <c r="P38" s="133">
        <f t="shared" si="17"/>
        <v>0</v>
      </c>
    </row>
    <row r="39" spans="1:16" s="1" customFormat="1" ht="45" hidden="1" x14ac:dyDescent="0.2">
      <c r="A39" s="14" t="s">
        <v>123</v>
      </c>
      <c r="B39" s="44" t="s">
        <v>124</v>
      </c>
      <c r="C39" s="44" t="s">
        <v>125</v>
      </c>
      <c r="D39" s="23" t="s">
        <v>126</v>
      </c>
      <c r="E39" s="40">
        <f t="shared" si="8"/>
        <v>0</v>
      </c>
      <c r="F39" s="41"/>
      <c r="G39" s="41"/>
      <c r="H39" s="41"/>
      <c r="I39" s="41"/>
      <c r="J39" s="133">
        <f t="shared" si="18"/>
        <v>0</v>
      </c>
      <c r="K39" s="134"/>
      <c r="L39" s="134"/>
      <c r="M39" s="134"/>
      <c r="N39" s="134"/>
      <c r="O39" s="134"/>
      <c r="P39" s="133">
        <f t="shared" si="17"/>
        <v>0</v>
      </c>
    </row>
    <row r="40" spans="1:16" ht="46.5" hidden="1" customHeight="1" x14ac:dyDescent="0.2">
      <c r="A40" s="29" t="s">
        <v>15</v>
      </c>
      <c r="B40" s="30"/>
      <c r="C40" s="26"/>
      <c r="D40" s="28" t="s">
        <v>21</v>
      </c>
      <c r="E40" s="39">
        <f>F40+I40</f>
        <v>0</v>
      </c>
      <c r="F40" s="39">
        <f>F41</f>
        <v>0</v>
      </c>
      <c r="G40" s="39">
        <f t="shared" ref="G40:I40" si="24">G41</f>
        <v>0</v>
      </c>
      <c r="H40" s="39">
        <f t="shared" si="24"/>
        <v>0</v>
      </c>
      <c r="I40" s="39">
        <f t="shared" si="24"/>
        <v>0</v>
      </c>
      <c r="J40" s="26">
        <f>L40+O40</f>
        <v>0</v>
      </c>
      <c r="K40" s="26">
        <f>K41</f>
        <v>0</v>
      </c>
      <c r="L40" s="26">
        <f t="shared" ref="L40:O40" si="25">L41</f>
        <v>0</v>
      </c>
      <c r="M40" s="26">
        <f t="shared" si="25"/>
        <v>0</v>
      </c>
      <c r="N40" s="26">
        <f t="shared" si="25"/>
        <v>0</v>
      </c>
      <c r="O40" s="26">
        <f t="shared" si="25"/>
        <v>0</v>
      </c>
      <c r="P40" s="26">
        <f>E40+J40</f>
        <v>0</v>
      </c>
    </row>
    <row r="41" spans="1:16" ht="44.25" hidden="1" customHeight="1" x14ac:dyDescent="0.2">
      <c r="A41" s="18" t="s">
        <v>16</v>
      </c>
      <c r="B41" s="12"/>
      <c r="C41" s="19"/>
      <c r="D41" s="24" t="s">
        <v>21</v>
      </c>
      <c r="E41" s="40">
        <f>F41+I41</f>
        <v>0</v>
      </c>
      <c r="F41" s="40">
        <f>F42+F44+F45+F46</f>
        <v>0</v>
      </c>
      <c r="G41" s="40">
        <f t="shared" ref="G41:I41" si="26">G42+G44+G45+G46</f>
        <v>0</v>
      </c>
      <c r="H41" s="40">
        <f t="shared" si="26"/>
        <v>0</v>
      </c>
      <c r="I41" s="40">
        <f t="shared" si="26"/>
        <v>0</v>
      </c>
      <c r="J41" s="133">
        <f t="shared" si="18"/>
        <v>0</v>
      </c>
      <c r="K41" s="133">
        <f>K42+K44+K45+K46+K43</f>
        <v>0</v>
      </c>
      <c r="L41" s="133">
        <f t="shared" ref="L41" si="27">L42+L44+L45+L46</f>
        <v>0</v>
      </c>
      <c r="M41" s="133">
        <f t="shared" ref="M41" si="28">M42+M44+M45+M46</f>
        <v>0</v>
      </c>
      <c r="N41" s="133">
        <f t="shared" ref="N41" si="29">N42+N44+N45+N46</f>
        <v>0</v>
      </c>
      <c r="O41" s="133">
        <f>O42+O44+O45+O46+O43</f>
        <v>0</v>
      </c>
      <c r="P41" s="133">
        <f t="shared" ref="P41:P47" si="30">E41+J41</f>
        <v>0</v>
      </c>
    </row>
    <row r="42" spans="1:16" s="1" customFormat="1" ht="109.5" hidden="1" customHeight="1" x14ac:dyDescent="0.2">
      <c r="A42" s="36">
        <v>3719730</v>
      </c>
      <c r="B42" s="36">
        <v>9730</v>
      </c>
      <c r="C42" s="37" t="s">
        <v>17</v>
      </c>
      <c r="D42" s="38" t="s">
        <v>54</v>
      </c>
      <c r="E42" s="40">
        <f t="shared" ref="E42:E47" si="31">F42+I42</f>
        <v>0</v>
      </c>
      <c r="F42" s="41"/>
      <c r="G42" s="40"/>
      <c r="H42" s="40"/>
      <c r="I42" s="40"/>
      <c r="J42" s="133">
        <f t="shared" si="18"/>
        <v>0</v>
      </c>
      <c r="K42" s="133"/>
      <c r="L42" s="133"/>
      <c r="M42" s="133"/>
      <c r="N42" s="133"/>
      <c r="O42" s="133"/>
      <c r="P42" s="133">
        <f t="shared" si="30"/>
        <v>0</v>
      </c>
    </row>
    <row r="43" spans="1:16" s="1" customFormat="1" ht="34.5" hidden="1" customHeight="1" x14ac:dyDescent="0.2">
      <c r="A43" s="36">
        <v>3719720</v>
      </c>
      <c r="B43" s="36">
        <v>9720</v>
      </c>
      <c r="C43" s="37" t="s">
        <v>17</v>
      </c>
      <c r="D43" s="38" t="s">
        <v>62</v>
      </c>
      <c r="E43" s="40">
        <f t="shared" si="31"/>
        <v>0</v>
      </c>
      <c r="F43" s="41"/>
      <c r="G43" s="40"/>
      <c r="H43" s="40"/>
      <c r="I43" s="40"/>
      <c r="J43" s="133">
        <f t="shared" si="18"/>
        <v>0</v>
      </c>
      <c r="K43" s="134"/>
      <c r="L43" s="133"/>
      <c r="M43" s="133"/>
      <c r="N43" s="133"/>
      <c r="O43" s="134"/>
      <c r="P43" s="133">
        <f t="shared" si="30"/>
        <v>0</v>
      </c>
    </row>
    <row r="44" spans="1:16" ht="34.5" hidden="1" customHeight="1" x14ac:dyDescent="0.2">
      <c r="A44" s="20" t="s">
        <v>28</v>
      </c>
      <c r="B44" s="20" t="s">
        <v>29</v>
      </c>
      <c r="C44" s="21" t="s">
        <v>17</v>
      </c>
      <c r="D44" s="23" t="s">
        <v>27</v>
      </c>
      <c r="E44" s="40">
        <f t="shared" si="31"/>
        <v>0</v>
      </c>
      <c r="F44" s="41"/>
      <c r="G44" s="41"/>
      <c r="H44" s="41"/>
      <c r="I44" s="41"/>
      <c r="J44" s="133">
        <f>K44+O44</f>
        <v>0</v>
      </c>
      <c r="K44" s="134"/>
      <c r="L44" s="134"/>
      <c r="M44" s="134"/>
      <c r="N44" s="134"/>
      <c r="O44" s="134"/>
      <c r="P44" s="133">
        <f t="shared" si="30"/>
        <v>0</v>
      </c>
    </row>
    <row r="45" spans="1:16" s="1" customFormat="1" ht="20.25" hidden="1" customHeight="1" x14ac:dyDescent="0.2">
      <c r="A45" s="20">
        <v>3719770</v>
      </c>
      <c r="B45" s="20">
        <v>9770</v>
      </c>
      <c r="C45" s="14" t="s">
        <v>17</v>
      </c>
      <c r="D45" s="23" t="s">
        <v>30</v>
      </c>
      <c r="E45" s="40">
        <f t="shared" si="31"/>
        <v>0</v>
      </c>
      <c r="F45" s="41"/>
      <c r="G45" s="41"/>
      <c r="H45" s="41"/>
      <c r="I45" s="41"/>
      <c r="J45" s="133">
        <f t="shared" si="18"/>
        <v>0</v>
      </c>
      <c r="K45" s="134"/>
      <c r="L45" s="134"/>
      <c r="M45" s="134"/>
      <c r="N45" s="134"/>
      <c r="O45" s="134">
        <f>K45</f>
        <v>0</v>
      </c>
      <c r="P45" s="133">
        <f t="shared" si="30"/>
        <v>0</v>
      </c>
    </row>
    <row r="46" spans="1:16" s="1" customFormat="1" ht="44.45" hidden="1" customHeight="1" x14ac:dyDescent="0.2">
      <c r="A46" s="20">
        <v>3719800</v>
      </c>
      <c r="B46" s="20">
        <v>9800</v>
      </c>
      <c r="C46" s="14" t="s">
        <v>17</v>
      </c>
      <c r="D46" s="23" t="s">
        <v>32</v>
      </c>
      <c r="E46" s="40">
        <f t="shared" si="31"/>
        <v>0</v>
      </c>
      <c r="F46" s="41"/>
      <c r="G46" s="41"/>
      <c r="H46" s="41"/>
      <c r="I46" s="41"/>
      <c r="J46" s="133">
        <f t="shared" si="18"/>
        <v>0</v>
      </c>
      <c r="K46" s="134"/>
      <c r="L46" s="134"/>
      <c r="M46" s="134"/>
      <c r="N46" s="134"/>
      <c r="O46" s="134"/>
      <c r="P46" s="133">
        <f t="shared" si="30"/>
        <v>0</v>
      </c>
    </row>
    <row r="47" spans="1:16" s="142" customFormat="1" ht="25.5" customHeight="1" x14ac:dyDescent="0.2">
      <c r="A47" s="143" t="s">
        <v>18</v>
      </c>
      <c r="B47" s="143" t="s">
        <v>18</v>
      </c>
      <c r="C47" s="141" t="s">
        <v>18</v>
      </c>
      <c r="D47" s="139" t="s">
        <v>19</v>
      </c>
      <c r="E47" s="140">
        <f t="shared" si="31"/>
        <v>0</v>
      </c>
      <c r="F47" s="140">
        <f>F40+F35+F24+F15</f>
        <v>0</v>
      </c>
      <c r="G47" s="140">
        <f>G40+G35+G24+G15</f>
        <v>0</v>
      </c>
      <c r="H47" s="140">
        <f>H15+H40+H35+H24</f>
        <v>0</v>
      </c>
      <c r="I47" s="140">
        <f>I40+I35+I24</f>
        <v>0</v>
      </c>
      <c r="J47" s="141">
        <f>L47+O47</f>
        <v>4091681.69</v>
      </c>
      <c r="K47" s="141">
        <f>K40+K35+K24+K15</f>
        <v>4091681.69</v>
      </c>
      <c r="L47" s="141">
        <f t="shared" ref="L47:O47" si="32">L40+L35+L24+L15</f>
        <v>0</v>
      </c>
      <c r="M47" s="141">
        <f t="shared" si="32"/>
        <v>0</v>
      </c>
      <c r="N47" s="141">
        <f t="shared" si="32"/>
        <v>0</v>
      </c>
      <c r="O47" s="141">
        <f t="shared" si="32"/>
        <v>4091681.69</v>
      </c>
      <c r="P47" s="141">
        <f t="shared" si="30"/>
        <v>4091681.69</v>
      </c>
    </row>
    <row r="48" spans="1:16" x14ac:dyDescent="0.2">
      <c r="A48" s="3"/>
      <c r="B48" s="3"/>
      <c r="C48" s="3"/>
      <c r="D48" s="3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x14ac:dyDescent="0.2">
      <c r="A49" s="3"/>
      <c r="B49" s="31"/>
      <c r="C49" s="31"/>
      <c r="D49" s="31"/>
      <c r="E49" s="32"/>
      <c r="F49" s="32"/>
      <c r="G49" s="32"/>
      <c r="H49" s="32" t="s">
        <v>176</v>
      </c>
      <c r="I49" s="32"/>
      <c r="J49" s="32"/>
      <c r="K49" s="8"/>
      <c r="L49" s="8"/>
      <c r="M49" s="8"/>
      <c r="N49" s="8"/>
      <c r="O49" s="8"/>
      <c r="P49" s="8"/>
    </row>
    <row r="50" spans="1:16" ht="19.5" x14ac:dyDescent="0.35">
      <c r="A50" s="3"/>
      <c r="B50" s="48"/>
      <c r="C50" s="31"/>
      <c r="D50" s="31"/>
      <c r="E50" s="32"/>
      <c r="F50" s="32"/>
      <c r="G50" s="32"/>
      <c r="H50" s="32"/>
      <c r="I50" s="33"/>
      <c r="J50" s="32"/>
      <c r="K50" s="8"/>
      <c r="L50" s="8"/>
      <c r="M50" s="8"/>
      <c r="N50" s="8"/>
      <c r="O50" s="8"/>
      <c r="P50" s="8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0.98425196850393704" bottom="0.15748031496062992" header="0.47244094488188981" footer="0.47244094488188981"/>
  <pageSetup paperSize="9" scale="65" fitToHeight="500" orientation="landscape" r:id="rId1"/>
  <rowBreaks count="1" manualBreakCount="1">
    <brk id="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workbookViewId="0">
      <selection activeCell="C5" sqref="C5"/>
    </sheetView>
  </sheetViews>
  <sheetFormatPr defaultColWidth="8.85546875" defaultRowHeight="12.75" x14ac:dyDescent="0.2"/>
  <cols>
    <col min="1" max="1" width="24.28515625" style="1" customWidth="1"/>
    <col min="2" max="2" width="29" style="1" customWidth="1"/>
    <col min="3" max="3" width="50.85546875" style="1" customWidth="1"/>
    <col min="4" max="4" width="15.85546875" style="1" customWidth="1"/>
    <col min="5" max="6" width="20.85546875" style="1" customWidth="1"/>
    <col min="7" max="7" width="16" style="1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style="1" customWidth="1"/>
    <col min="13" max="13" width="11.28515625" style="1" customWidth="1"/>
    <col min="14" max="14" width="16.5703125" style="1" customWidth="1"/>
    <col min="15" max="16384" width="8.85546875" style="1"/>
  </cols>
  <sheetData>
    <row r="1" spans="1:14" ht="15.75" x14ac:dyDescent="0.25">
      <c r="A1" s="34"/>
      <c r="B1" s="34"/>
      <c r="C1" s="34" t="s">
        <v>169</v>
      </c>
      <c r="E1" s="69"/>
      <c r="F1" s="69"/>
      <c r="G1" s="69"/>
      <c r="H1" s="69"/>
      <c r="I1" s="69"/>
      <c r="J1" s="69"/>
      <c r="K1" s="69"/>
      <c r="N1" s="69"/>
    </row>
    <row r="2" spans="1:14" ht="15.75" x14ac:dyDescent="0.25">
      <c r="A2" s="34"/>
      <c r="B2" s="34"/>
      <c r="C2" s="2" t="s">
        <v>127</v>
      </c>
      <c r="D2" s="34"/>
      <c r="E2" s="69"/>
      <c r="F2" s="69"/>
      <c r="G2" s="69"/>
      <c r="H2" s="69"/>
      <c r="I2" s="69"/>
      <c r="J2" s="69"/>
      <c r="K2" s="69"/>
      <c r="N2" s="69"/>
    </row>
    <row r="3" spans="1:14" ht="15.75" x14ac:dyDescent="0.25">
      <c r="A3" s="34"/>
      <c r="B3" s="34"/>
      <c r="C3" s="2" t="s">
        <v>128</v>
      </c>
      <c r="D3" s="34"/>
      <c r="E3" s="69"/>
      <c r="F3" s="69"/>
      <c r="G3" s="69"/>
      <c r="H3" s="69"/>
      <c r="I3" s="69"/>
      <c r="J3" s="69"/>
      <c r="K3" s="69"/>
      <c r="N3" s="69"/>
    </row>
    <row r="4" spans="1:14" ht="15.75" customHeight="1" x14ac:dyDescent="0.25">
      <c r="A4" s="34"/>
      <c r="B4" s="34"/>
      <c r="C4" s="2" t="s">
        <v>129</v>
      </c>
      <c r="D4" s="34"/>
      <c r="E4" s="69"/>
      <c r="F4" s="69"/>
      <c r="G4" s="69"/>
      <c r="H4" s="69"/>
      <c r="I4" s="69"/>
      <c r="J4" s="69"/>
      <c r="K4" s="69"/>
      <c r="N4" s="69"/>
    </row>
    <row r="5" spans="1:14" ht="15.75" x14ac:dyDescent="0.25">
      <c r="A5" s="70"/>
      <c r="B5" s="71" t="s">
        <v>179</v>
      </c>
      <c r="C5" s="2" t="s">
        <v>180</v>
      </c>
      <c r="D5" s="34"/>
      <c r="E5" s="69"/>
      <c r="F5" s="69"/>
      <c r="G5" s="69"/>
      <c r="H5" s="69"/>
      <c r="I5" s="69"/>
      <c r="J5" s="69"/>
      <c r="K5" s="69"/>
      <c r="N5" s="69"/>
    </row>
    <row r="6" spans="1:14" ht="15.75" x14ac:dyDescent="0.25">
      <c r="A6" s="70"/>
      <c r="B6" s="71"/>
      <c r="C6" s="71"/>
      <c r="D6" s="34"/>
      <c r="E6" s="69"/>
      <c r="F6" s="69"/>
      <c r="G6" s="69"/>
      <c r="H6" s="69"/>
      <c r="I6" s="69"/>
      <c r="J6" s="69"/>
      <c r="K6" s="69"/>
      <c r="L6" s="69"/>
      <c r="M6" s="69"/>
      <c r="N6" s="69"/>
    </row>
    <row r="7" spans="1:14" ht="18.75" x14ac:dyDescent="0.2">
      <c r="A7" s="177" t="s">
        <v>151</v>
      </c>
      <c r="B7" s="177"/>
      <c r="C7" s="177"/>
      <c r="D7" s="177"/>
      <c r="E7" s="72"/>
      <c r="F7" s="72"/>
      <c r="G7" s="72"/>
      <c r="H7" s="72"/>
      <c r="I7" s="72"/>
      <c r="J7" s="72"/>
      <c r="K7" s="72"/>
      <c r="L7" s="72"/>
      <c r="M7" s="72"/>
      <c r="N7" s="72"/>
    </row>
    <row r="8" spans="1:14" ht="18.75" x14ac:dyDescent="0.25">
      <c r="A8" s="73" t="s">
        <v>26</v>
      </c>
      <c r="B8" s="74"/>
      <c r="C8" s="74"/>
      <c r="D8" s="74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ht="14.45" customHeight="1" x14ac:dyDescent="0.25">
      <c r="A9" s="51" t="s">
        <v>20</v>
      </c>
      <c r="B9" s="74"/>
      <c r="C9" s="74"/>
      <c r="D9" s="74"/>
      <c r="E9" s="75"/>
      <c r="F9" s="75"/>
      <c r="G9" s="75"/>
      <c r="H9" s="75"/>
      <c r="I9" s="75"/>
      <c r="J9" s="75"/>
      <c r="K9" s="75"/>
      <c r="L9" s="75"/>
      <c r="M9" s="75"/>
      <c r="N9" s="76"/>
    </row>
    <row r="10" spans="1:14" ht="14.45" customHeight="1" x14ac:dyDescent="0.2">
      <c r="A10" s="178" t="s">
        <v>130</v>
      </c>
      <c r="B10" s="178"/>
      <c r="C10" s="178"/>
      <c r="D10" s="178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ht="17.25" customHeight="1" x14ac:dyDescent="0.2">
      <c r="A11" s="78"/>
      <c r="B11" s="79"/>
      <c r="C11" s="79"/>
      <c r="D11" s="80" t="s">
        <v>0</v>
      </c>
      <c r="E11" s="77"/>
      <c r="F11" s="77"/>
      <c r="G11" s="77"/>
      <c r="H11" s="77"/>
      <c r="I11" s="77"/>
      <c r="J11" s="77"/>
      <c r="K11" s="77"/>
      <c r="L11" s="77"/>
      <c r="M11" s="77"/>
      <c r="N11" s="81"/>
    </row>
    <row r="12" spans="1:14" ht="15.6" customHeight="1" x14ac:dyDescent="0.2">
      <c r="A12" s="82" t="s">
        <v>131</v>
      </c>
      <c r="B12" s="179" t="s">
        <v>132</v>
      </c>
      <c r="C12" s="180"/>
      <c r="D12" s="83" t="s">
        <v>24</v>
      </c>
      <c r="E12" s="77"/>
      <c r="F12" s="77"/>
      <c r="G12" s="77"/>
      <c r="H12" s="77"/>
      <c r="I12" s="77"/>
      <c r="J12" s="77"/>
      <c r="K12" s="77"/>
      <c r="L12" s="77"/>
      <c r="M12" s="77"/>
      <c r="N12" s="81"/>
    </row>
    <row r="13" spans="1:14" ht="15.75" x14ac:dyDescent="0.2">
      <c r="A13" s="82" t="s">
        <v>133</v>
      </c>
      <c r="B13" s="179">
        <v>2</v>
      </c>
      <c r="C13" s="180"/>
      <c r="D13" s="84">
        <v>3</v>
      </c>
      <c r="E13" s="77"/>
      <c r="F13" s="77"/>
      <c r="G13" s="77"/>
      <c r="H13" s="77"/>
      <c r="I13" s="77"/>
      <c r="J13" s="77"/>
      <c r="K13" s="77"/>
      <c r="L13" s="77"/>
      <c r="M13" s="77"/>
      <c r="N13" s="81"/>
    </row>
    <row r="14" spans="1:14" ht="15.75" x14ac:dyDescent="0.2">
      <c r="A14" s="181" t="s">
        <v>134</v>
      </c>
      <c r="B14" s="181"/>
      <c r="C14" s="181"/>
      <c r="D14" s="181"/>
      <c r="E14" s="85"/>
      <c r="F14" s="85"/>
      <c r="G14" s="85"/>
      <c r="H14" s="85"/>
      <c r="I14" s="85"/>
      <c r="J14" s="85"/>
      <c r="K14" s="85"/>
      <c r="L14" s="85"/>
      <c r="M14" s="85"/>
      <c r="N14" s="81"/>
    </row>
    <row r="15" spans="1:14" ht="15.75" hidden="1" x14ac:dyDescent="0.2">
      <c r="A15" s="86" t="s">
        <v>135</v>
      </c>
      <c r="B15" s="182" t="s">
        <v>119</v>
      </c>
      <c r="C15" s="183"/>
      <c r="D15" s="87">
        <f>SUM(D16:D16)</f>
        <v>0</v>
      </c>
      <c r="E15" s="85"/>
      <c r="F15" s="85"/>
      <c r="G15" s="85"/>
      <c r="H15" s="85"/>
      <c r="I15" s="85"/>
      <c r="J15" s="85"/>
      <c r="K15" s="85"/>
      <c r="L15" s="85"/>
      <c r="M15" s="85"/>
      <c r="N15" s="81"/>
    </row>
    <row r="16" spans="1:14" ht="15.75" hidden="1" x14ac:dyDescent="0.25">
      <c r="A16" s="88"/>
      <c r="B16" s="184" t="s">
        <v>136</v>
      </c>
      <c r="C16" s="185"/>
      <c r="D16" s="89"/>
      <c r="E16" s="85"/>
      <c r="F16" s="85"/>
      <c r="G16" s="85"/>
      <c r="H16" s="85"/>
      <c r="I16" s="85"/>
      <c r="J16" s="85"/>
      <c r="K16" s="85"/>
      <c r="L16" s="85"/>
      <c r="M16" s="85"/>
      <c r="N16" s="81"/>
    </row>
    <row r="17" spans="1:14" ht="15.75" hidden="1" x14ac:dyDescent="0.2">
      <c r="A17" s="86"/>
      <c r="B17" s="90"/>
      <c r="C17" s="91"/>
      <c r="D17" s="87"/>
      <c r="E17" s="85"/>
      <c r="F17" s="85"/>
      <c r="G17" s="85"/>
      <c r="H17" s="85"/>
      <c r="I17" s="85"/>
      <c r="J17" s="85"/>
      <c r="K17" s="85"/>
      <c r="L17" s="85"/>
      <c r="M17" s="85"/>
      <c r="N17" s="81"/>
    </row>
    <row r="18" spans="1:14" ht="15.75" hidden="1" x14ac:dyDescent="0.2">
      <c r="A18" s="86"/>
      <c r="B18" s="114"/>
      <c r="C18" s="115"/>
      <c r="D18" s="87"/>
      <c r="E18" s="85"/>
      <c r="F18" s="85"/>
      <c r="G18" s="85"/>
      <c r="H18" s="85"/>
      <c r="I18" s="85"/>
      <c r="J18" s="85"/>
      <c r="K18" s="85"/>
      <c r="L18" s="85"/>
      <c r="M18" s="85"/>
      <c r="N18" s="81"/>
    </row>
    <row r="19" spans="1:14" ht="40.15" customHeight="1" x14ac:dyDescent="0.2">
      <c r="A19" s="171">
        <v>41050400</v>
      </c>
      <c r="B19" s="186" t="s">
        <v>153</v>
      </c>
      <c r="C19" s="187"/>
      <c r="D19" s="174">
        <f>SUM(D23:D23)</f>
        <v>4091681.69</v>
      </c>
      <c r="E19" s="85"/>
      <c r="F19" s="85"/>
      <c r="G19" s="85"/>
      <c r="H19" s="85"/>
      <c r="I19" s="85"/>
      <c r="J19" s="85"/>
      <c r="K19" s="85"/>
      <c r="L19" s="85"/>
      <c r="M19" s="85"/>
      <c r="N19" s="81"/>
    </row>
    <row r="20" spans="1:14" ht="41.45" customHeight="1" x14ac:dyDescent="0.2">
      <c r="A20" s="172"/>
      <c r="B20" s="167" t="s">
        <v>154</v>
      </c>
      <c r="C20" s="168"/>
      <c r="D20" s="175"/>
      <c r="E20" s="85"/>
      <c r="F20" s="85"/>
      <c r="G20" s="85"/>
      <c r="H20" s="85"/>
      <c r="I20" s="85"/>
      <c r="J20" s="85"/>
      <c r="K20" s="85"/>
      <c r="L20" s="85"/>
      <c r="M20" s="85"/>
      <c r="N20" s="81"/>
    </row>
    <row r="21" spans="1:14" ht="40.9" customHeight="1" x14ac:dyDescent="0.2">
      <c r="A21" s="172"/>
      <c r="B21" s="167" t="s">
        <v>155</v>
      </c>
      <c r="C21" s="168"/>
      <c r="D21" s="175"/>
      <c r="E21" s="85"/>
      <c r="F21" s="85"/>
      <c r="G21" s="85"/>
      <c r="H21" s="85"/>
      <c r="I21" s="85"/>
      <c r="J21" s="85"/>
      <c r="K21" s="85"/>
      <c r="L21" s="85"/>
      <c r="M21" s="85"/>
      <c r="N21" s="81"/>
    </row>
    <row r="22" spans="1:14" ht="42" customHeight="1" x14ac:dyDescent="0.2">
      <c r="A22" s="173"/>
      <c r="B22" s="169" t="s">
        <v>156</v>
      </c>
      <c r="C22" s="170"/>
      <c r="D22" s="176"/>
      <c r="E22" s="85"/>
      <c r="F22" s="85"/>
      <c r="G22" s="85"/>
      <c r="H22" s="85"/>
      <c r="I22" s="85"/>
      <c r="J22" s="85"/>
      <c r="K22" s="85"/>
      <c r="L22" s="85"/>
      <c r="M22" s="85"/>
      <c r="N22" s="81"/>
    </row>
    <row r="23" spans="1:14" ht="15.75" x14ac:dyDescent="0.25">
      <c r="A23" s="88">
        <v>13100000000</v>
      </c>
      <c r="B23" s="190" t="s">
        <v>137</v>
      </c>
      <c r="C23" s="191"/>
      <c r="D23" s="89">
        <v>4091681.69</v>
      </c>
      <c r="E23" s="85"/>
      <c r="F23" s="85"/>
      <c r="G23" s="85"/>
      <c r="H23" s="85"/>
      <c r="I23" s="85"/>
      <c r="J23" s="85"/>
      <c r="K23" s="85"/>
      <c r="L23" s="85"/>
      <c r="M23" s="85"/>
      <c r="N23" s="81"/>
    </row>
    <row r="24" spans="1:14" ht="15.75" x14ac:dyDescent="0.2">
      <c r="A24" s="181" t="s">
        <v>138</v>
      </c>
      <c r="B24" s="181"/>
      <c r="C24" s="181"/>
      <c r="D24" s="181"/>
      <c r="E24" s="77"/>
      <c r="F24" s="77"/>
      <c r="G24" s="77"/>
      <c r="H24" s="77"/>
      <c r="I24" s="77"/>
      <c r="J24" s="77"/>
      <c r="K24" s="77"/>
      <c r="L24" s="77"/>
      <c r="M24" s="77"/>
      <c r="N24" s="81"/>
    </row>
    <row r="25" spans="1:14" ht="15.75" x14ac:dyDescent="0.2">
      <c r="A25" s="82" t="s">
        <v>139</v>
      </c>
      <c r="B25" s="179" t="s">
        <v>140</v>
      </c>
      <c r="C25" s="180"/>
      <c r="D25" s="87">
        <f>D26</f>
        <v>4091681.69</v>
      </c>
      <c r="E25" s="85"/>
      <c r="F25" s="85"/>
      <c r="G25" s="85"/>
      <c r="H25" s="85"/>
      <c r="I25" s="85"/>
      <c r="J25" s="85"/>
      <c r="K25" s="85"/>
      <c r="L25" s="85"/>
      <c r="M25" s="85"/>
      <c r="N25" s="81"/>
    </row>
    <row r="26" spans="1:14" ht="15.75" x14ac:dyDescent="0.2">
      <c r="A26" s="82" t="s">
        <v>139</v>
      </c>
      <c r="B26" s="179" t="s">
        <v>141</v>
      </c>
      <c r="C26" s="180"/>
      <c r="D26" s="89">
        <f>D19+D15</f>
        <v>4091681.69</v>
      </c>
      <c r="E26" s="85"/>
      <c r="F26" s="85"/>
      <c r="G26" s="85"/>
      <c r="H26" s="85"/>
      <c r="I26" s="85"/>
      <c r="J26" s="85"/>
      <c r="K26" s="85"/>
      <c r="L26" s="85"/>
      <c r="M26" s="85"/>
      <c r="N26" s="85"/>
    </row>
    <row r="27" spans="1:14" ht="15.75" x14ac:dyDescent="0.25">
      <c r="A27" s="92" t="s">
        <v>139</v>
      </c>
      <c r="B27" s="192" t="s">
        <v>142</v>
      </c>
      <c r="C27" s="193"/>
      <c r="D27" s="93"/>
      <c r="E27" s="94"/>
      <c r="F27" s="94"/>
      <c r="G27" s="94"/>
      <c r="H27" s="94"/>
      <c r="I27" s="94"/>
      <c r="J27" s="94"/>
      <c r="K27" s="94"/>
      <c r="L27" s="95"/>
      <c r="M27" s="95"/>
      <c r="N27" s="96"/>
    </row>
    <row r="28" spans="1:14" ht="15.75" x14ac:dyDescent="0.25">
      <c r="A28" s="97"/>
      <c r="B28" s="98"/>
      <c r="C28" s="98"/>
      <c r="D28" s="98"/>
      <c r="E28" s="94"/>
      <c r="F28" s="94"/>
      <c r="G28" s="94"/>
      <c r="H28" s="94"/>
      <c r="I28" s="94"/>
      <c r="J28" s="94"/>
      <c r="K28" s="94"/>
      <c r="L28" s="95"/>
      <c r="M28" s="95"/>
      <c r="N28" s="96"/>
    </row>
    <row r="29" spans="1:14" ht="15.75" x14ac:dyDescent="0.25">
      <c r="A29" s="99" t="s">
        <v>143</v>
      </c>
      <c r="B29" s="188" t="s">
        <v>144</v>
      </c>
      <c r="C29" s="188"/>
      <c r="D29" s="188"/>
      <c r="E29" s="94"/>
      <c r="F29" s="94"/>
      <c r="G29" s="94"/>
      <c r="H29" s="94"/>
      <c r="I29" s="94"/>
      <c r="J29" s="94"/>
      <c r="K29" s="94"/>
      <c r="L29" s="95"/>
      <c r="M29" s="95"/>
      <c r="N29" s="96"/>
    </row>
    <row r="30" spans="1:14" ht="15.75" x14ac:dyDescent="0.25">
      <c r="A30" s="97"/>
      <c r="B30" s="98"/>
      <c r="C30" s="98"/>
      <c r="D30" s="98"/>
      <c r="E30" s="94"/>
      <c r="F30" s="94"/>
      <c r="G30" s="94"/>
      <c r="H30" s="94"/>
      <c r="I30" s="94"/>
      <c r="J30" s="94"/>
      <c r="K30" s="94"/>
      <c r="L30" s="95"/>
      <c r="M30" s="95"/>
      <c r="N30" s="96"/>
    </row>
    <row r="31" spans="1:14" ht="78.75" x14ac:dyDescent="0.25">
      <c r="A31" s="92" t="s">
        <v>145</v>
      </c>
      <c r="B31" s="100" t="s">
        <v>2</v>
      </c>
      <c r="C31" s="84" t="s">
        <v>146</v>
      </c>
      <c r="D31" s="84" t="s">
        <v>24</v>
      </c>
      <c r="E31" s="94"/>
      <c r="F31" s="94"/>
      <c r="G31" s="94"/>
      <c r="H31" s="94"/>
      <c r="I31" s="94"/>
      <c r="J31" s="94"/>
      <c r="K31" s="94"/>
      <c r="L31" s="95"/>
      <c r="M31" s="95"/>
      <c r="N31" s="96"/>
    </row>
    <row r="32" spans="1:14" ht="15.75" x14ac:dyDescent="0.25">
      <c r="A32" s="92">
        <v>1</v>
      </c>
      <c r="B32" s="93">
        <v>2</v>
      </c>
      <c r="C32" s="93">
        <v>3</v>
      </c>
      <c r="D32" s="93">
        <v>4</v>
      </c>
      <c r="E32" s="94"/>
      <c r="F32" s="94"/>
      <c r="G32" s="94"/>
      <c r="H32" s="94"/>
      <c r="I32" s="94"/>
      <c r="J32" s="94"/>
      <c r="K32" s="94"/>
      <c r="L32" s="95"/>
      <c r="M32" s="95"/>
      <c r="N32" s="96"/>
    </row>
    <row r="33" spans="1:14" ht="15.75" x14ac:dyDescent="0.25">
      <c r="A33" s="181" t="s">
        <v>147</v>
      </c>
      <c r="B33" s="181"/>
      <c r="C33" s="181"/>
      <c r="D33" s="181"/>
      <c r="E33" s="96"/>
      <c r="F33" s="96"/>
      <c r="G33" s="96"/>
      <c r="H33" s="96"/>
      <c r="I33" s="96"/>
      <c r="J33" s="96"/>
      <c r="K33" s="96"/>
      <c r="L33" s="96"/>
      <c r="M33" s="96"/>
      <c r="N33" s="96"/>
    </row>
    <row r="34" spans="1:14" ht="15.75" x14ac:dyDescent="0.25">
      <c r="A34" s="101">
        <v>3719770</v>
      </c>
      <c r="B34" s="101">
        <v>9770</v>
      </c>
      <c r="C34" s="102" t="s">
        <v>30</v>
      </c>
      <c r="D34" s="103">
        <f>D35</f>
        <v>0</v>
      </c>
      <c r="E34" s="96"/>
      <c r="F34" s="96"/>
      <c r="G34" s="96"/>
      <c r="H34" s="96"/>
      <c r="I34" s="96"/>
      <c r="J34" s="96"/>
      <c r="K34" s="96"/>
      <c r="L34" s="96"/>
      <c r="M34" s="96"/>
      <c r="N34" s="96"/>
    </row>
    <row r="35" spans="1:14" ht="15.75" x14ac:dyDescent="0.25">
      <c r="A35" s="93">
        <v>13578000000</v>
      </c>
      <c r="B35" s="93"/>
      <c r="C35" s="104" t="s">
        <v>148</v>
      </c>
      <c r="D35" s="89"/>
      <c r="E35" s="96"/>
      <c r="F35" s="96"/>
      <c r="G35" s="96"/>
      <c r="H35" s="96"/>
      <c r="I35" s="96"/>
      <c r="J35" s="96"/>
      <c r="K35" s="96"/>
      <c r="L35" s="96"/>
      <c r="M35" s="96"/>
      <c r="N35" s="96"/>
    </row>
    <row r="36" spans="1:14" s="7" customFormat="1" ht="15.75" x14ac:dyDescent="0.2">
      <c r="A36" s="189" t="s">
        <v>149</v>
      </c>
      <c r="B36" s="189"/>
      <c r="C36" s="189"/>
      <c r="D36" s="189"/>
    </row>
    <row r="37" spans="1:14" s="7" customFormat="1" ht="15.75" x14ac:dyDescent="0.25">
      <c r="A37" s="105" t="s">
        <v>139</v>
      </c>
      <c r="B37" s="105" t="s">
        <v>139</v>
      </c>
      <c r="C37" s="106" t="s">
        <v>140</v>
      </c>
      <c r="D37" s="107">
        <f>D34</f>
        <v>0</v>
      </c>
    </row>
    <row r="38" spans="1:14" s="7" customFormat="1" ht="15.75" x14ac:dyDescent="0.25">
      <c r="A38" s="105" t="s">
        <v>139</v>
      </c>
      <c r="B38" s="105" t="s">
        <v>139</v>
      </c>
      <c r="C38" s="106" t="s">
        <v>141</v>
      </c>
      <c r="D38" s="108">
        <f>D34</f>
        <v>0</v>
      </c>
    </row>
    <row r="39" spans="1:14" s="7" customFormat="1" ht="15.75" x14ac:dyDescent="0.25">
      <c r="A39" s="105" t="s">
        <v>139</v>
      </c>
      <c r="B39" s="105" t="s">
        <v>139</v>
      </c>
      <c r="C39" s="106" t="s">
        <v>142</v>
      </c>
      <c r="D39" s="108"/>
    </row>
    <row r="40" spans="1:14" s="7" customFormat="1" ht="15.75" x14ac:dyDescent="0.25">
      <c r="A40" s="109"/>
      <c r="B40" s="109"/>
      <c r="C40" s="110"/>
      <c r="D40" s="111"/>
    </row>
    <row r="41" spans="1:14" ht="15.75" x14ac:dyDescent="0.25">
      <c r="A41" s="2"/>
      <c r="B41" s="34" t="s">
        <v>150</v>
      </c>
      <c r="C41" s="34" t="s">
        <v>175</v>
      </c>
      <c r="D41" s="2"/>
    </row>
    <row r="42" spans="1:14" ht="15.75" x14ac:dyDescent="0.25">
      <c r="A42" s="67"/>
      <c r="B42" s="112"/>
      <c r="C42" s="113"/>
      <c r="D42" s="2"/>
    </row>
  </sheetData>
  <mergeCells count="21">
    <mergeCell ref="B29:D29"/>
    <mergeCell ref="A33:D33"/>
    <mergeCell ref="A36:D36"/>
    <mergeCell ref="B23:C23"/>
    <mergeCell ref="A24:D24"/>
    <mergeCell ref="B25:C25"/>
    <mergeCell ref="B26:C26"/>
    <mergeCell ref="B27:C27"/>
    <mergeCell ref="B21:C21"/>
    <mergeCell ref="B22:C22"/>
    <mergeCell ref="A19:A22"/>
    <mergeCell ref="D19:D22"/>
    <mergeCell ref="A7:D7"/>
    <mergeCell ref="A10:D10"/>
    <mergeCell ref="B12:C12"/>
    <mergeCell ref="B20:C20"/>
    <mergeCell ref="B13:C13"/>
    <mergeCell ref="A14:D14"/>
    <mergeCell ref="B15:C15"/>
    <mergeCell ref="B16:C16"/>
    <mergeCell ref="B19:C19"/>
  </mergeCells>
  <pageMargins left="0.9055118110236221" right="0.51181102362204722" top="0.74803149606299213" bottom="0.74803149606299213" header="0.31496062992125984" footer="0.31496062992125984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дод1</vt:lpstr>
      <vt:lpstr>дод2</vt:lpstr>
      <vt:lpstr>дод3</vt:lpstr>
      <vt:lpstr>дод4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2023-07-07T12:05:14Z</cp:lastPrinted>
  <dcterms:created xsi:type="dcterms:W3CDTF">2021-06-01T09:37:42Z</dcterms:created>
  <dcterms:modified xsi:type="dcterms:W3CDTF">2023-08-01T12:26:40Z</dcterms:modified>
</cp:coreProperties>
</file>